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hna\Documents\CSUN\Spring 2020\Cases\New\Bob's Service Station &amp; Diner\Revision\Final Bob's Service Station and Diner\"/>
    </mc:Choice>
  </mc:AlternateContent>
  <xr:revisionPtr revIDLastSave="0" documentId="8_{5434D4C4-B8B4-4E37-8714-46559279C318}" xr6:coauthVersionLast="45" xr6:coauthVersionMax="45" xr10:uidLastSave="{00000000-0000-0000-0000-000000000000}"/>
  <bookViews>
    <workbookView xWindow="-120" yWindow="-120" windowWidth="38640" windowHeight="21240" xr2:uid="{7D317854-F72E-49A0-86F5-5016A3F08039}"/>
  </bookViews>
  <sheets>
    <sheet name="Bob's Data" sheetId="1" r:id="rId1"/>
  </sheets>
  <definedNames>
    <definedName name="_xlnm.Print_Area" localSheetId="0">'Bob''s Data'!$A$1:$N$109</definedName>
    <definedName name="_xlnm.Print_Titles" localSheetId="0">'Bob''s Data'!$1:$1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1" i="1" l="1"/>
  <c r="I111" i="1"/>
  <c r="H111" i="1"/>
  <c r="G111" i="1"/>
  <c r="F111" i="1"/>
  <c r="E111" i="1"/>
  <c r="O111" i="1" s="1"/>
  <c r="D111" i="1"/>
  <c r="C111" i="1"/>
  <c r="B111" i="1"/>
  <c r="O109" i="1"/>
  <c r="N109" i="1"/>
  <c r="M109" i="1"/>
  <c r="L109" i="1"/>
  <c r="O108" i="1"/>
  <c r="N108" i="1"/>
  <c r="M108" i="1"/>
  <c r="L108" i="1"/>
  <c r="O107" i="1"/>
  <c r="N107" i="1"/>
  <c r="M107" i="1"/>
  <c r="L107" i="1"/>
  <c r="O106" i="1"/>
  <c r="N106" i="1"/>
  <c r="M106" i="1"/>
  <c r="L106" i="1"/>
  <c r="O105" i="1"/>
  <c r="N105" i="1"/>
  <c r="M105" i="1"/>
  <c r="L105" i="1"/>
  <c r="O104" i="1"/>
  <c r="N104" i="1"/>
  <c r="M104" i="1"/>
  <c r="L104" i="1"/>
  <c r="O103" i="1"/>
  <c r="N103" i="1"/>
  <c r="M103" i="1"/>
  <c r="L103" i="1"/>
  <c r="O102" i="1"/>
  <c r="N102" i="1"/>
  <c r="M102" i="1"/>
  <c r="L102" i="1"/>
  <c r="O101" i="1"/>
  <c r="N101" i="1"/>
  <c r="M101" i="1"/>
  <c r="L101" i="1"/>
  <c r="O100" i="1"/>
  <c r="N100" i="1"/>
  <c r="M100" i="1"/>
  <c r="L100" i="1"/>
  <c r="O99" i="1"/>
  <c r="N99" i="1"/>
  <c r="M99" i="1"/>
  <c r="L99" i="1"/>
  <c r="O98" i="1"/>
  <c r="N98" i="1"/>
  <c r="M98" i="1"/>
  <c r="L98" i="1"/>
  <c r="O97" i="1"/>
  <c r="N97" i="1"/>
  <c r="M97" i="1"/>
  <c r="L97" i="1"/>
  <c r="O96" i="1"/>
  <c r="N96" i="1"/>
  <c r="M96" i="1"/>
  <c r="L96" i="1"/>
  <c r="O95" i="1"/>
  <c r="N95" i="1"/>
  <c r="M95" i="1"/>
  <c r="L95" i="1"/>
  <c r="O94" i="1"/>
  <c r="N94" i="1"/>
  <c r="M94" i="1"/>
  <c r="L94" i="1"/>
  <c r="O93" i="1"/>
  <c r="N93" i="1"/>
  <c r="M93" i="1"/>
  <c r="L93" i="1"/>
  <c r="O92" i="1"/>
  <c r="N92" i="1"/>
  <c r="M92" i="1"/>
  <c r="L92" i="1"/>
  <c r="O91" i="1"/>
  <c r="N91" i="1"/>
  <c r="M91" i="1"/>
  <c r="L91" i="1"/>
  <c r="O90" i="1"/>
  <c r="N90" i="1"/>
  <c r="M90" i="1"/>
  <c r="L90" i="1"/>
  <c r="O89" i="1"/>
  <c r="N89" i="1"/>
  <c r="M89" i="1"/>
  <c r="L89" i="1"/>
  <c r="O88" i="1"/>
  <c r="N88" i="1"/>
  <c r="M88" i="1"/>
  <c r="L88" i="1"/>
  <c r="O87" i="1"/>
  <c r="N87" i="1"/>
  <c r="M87" i="1"/>
  <c r="L87" i="1"/>
  <c r="O86" i="1"/>
  <c r="N86" i="1"/>
  <c r="M86" i="1"/>
  <c r="L86" i="1"/>
  <c r="O85" i="1"/>
  <c r="N85" i="1"/>
  <c r="M85" i="1"/>
  <c r="L85" i="1"/>
  <c r="O84" i="1"/>
  <c r="N84" i="1"/>
  <c r="M84" i="1"/>
  <c r="L84" i="1"/>
  <c r="O83" i="1"/>
  <c r="N83" i="1"/>
  <c r="M83" i="1"/>
  <c r="L83" i="1"/>
  <c r="O82" i="1"/>
  <c r="N82" i="1"/>
  <c r="M82" i="1"/>
  <c r="L82" i="1"/>
  <c r="O81" i="1"/>
  <c r="N81" i="1"/>
  <c r="M81" i="1"/>
  <c r="L81" i="1"/>
  <c r="O80" i="1"/>
  <c r="N80" i="1"/>
  <c r="M80" i="1"/>
  <c r="L80" i="1"/>
  <c r="O79" i="1"/>
  <c r="N79" i="1"/>
  <c r="M79" i="1"/>
  <c r="L79" i="1"/>
  <c r="O78" i="1"/>
  <c r="N78" i="1"/>
  <c r="M78" i="1"/>
  <c r="L78" i="1"/>
  <c r="O77" i="1"/>
  <c r="N77" i="1"/>
  <c r="M77" i="1"/>
  <c r="L77" i="1"/>
  <c r="O76" i="1"/>
  <c r="N76" i="1"/>
  <c r="M76" i="1"/>
  <c r="L76" i="1"/>
  <c r="O75" i="1"/>
  <c r="N75" i="1"/>
  <c r="M75" i="1"/>
  <c r="L75" i="1"/>
  <c r="O74" i="1"/>
  <c r="N74" i="1"/>
  <c r="M74" i="1"/>
  <c r="L74" i="1"/>
  <c r="O73" i="1"/>
  <c r="N73" i="1"/>
  <c r="M73" i="1"/>
  <c r="L73" i="1"/>
  <c r="O72" i="1"/>
  <c r="N72" i="1"/>
  <c r="M72" i="1"/>
  <c r="L72" i="1"/>
  <c r="O71" i="1"/>
  <c r="N71" i="1"/>
  <c r="M71" i="1"/>
  <c r="L71" i="1"/>
  <c r="O70" i="1"/>
  <c r="N70" i="1"/>
  <c r="M70" i="1"/>
  <c r="L70" i="1"/>
  <c r="O69" i="1"/>
  <c r="N69" i="1"/>
  <c r="M69" i="1"/>
  <c r="L69" i="1"/>
  <c r="O68" i="1"/>
  <c r="N68" i="1"/>
  <c r="M68" i="1"/>
  <c r="L68" i="1"/>
  <c r="O67" i="1"/>
  <c r="N67" i="1"/>
  <c r="M67" i="1"/>
  <c r="L67" i="1"/>
  <c r="O66" i="1"/>
  <c r="N66" i="1"/>
  <c r="M66" i="1"/>
  <c r="L66" i="1"/>
  <c r="O65" i="1"/>
  <c r="N65" i="1"/>
  <c r="M65" i="1"/>
  <c r="L65" i="1"/>
  <c r="O64" i="1"/>
  <c r="N64" i="1"/>
  <c r="M64" i="1"/>
  <c r="L64" i="1"/>
  <c r="O63" i="1"/>
  <c r="N63" i="1"/>
  <c r="M63" i="1"/>
  <c r="L63" i="1"/>
  <c r="O62" i="1"/>
  <c r="N62" i="1"/>
  <c r="M62" i="1"/>
  <c r="L62" i="1"/>
  <c r="O61" i="1"/>
  <c r="N61" i="1"/>
  <c r="M61" i="1"/>
  <c r="L61" i="1"/>
  <c r="O60" i="1"/>
  <c r="N60" i="1"/>
  <c r="M60" i="1"/>
  <c r="L60" i="1"/>
  <c r="O59" i="1"/>
  <c r="N59" i="1"/>
  <c r="M59" i="1"/>
  <c r="L59" i="1"/>
  <c r="O58" i="1"/>
  <c r="N58" i="1"/>
  <c r="M58" i="1"/>
  <c r="L58" i="1"/>
  <c r="O57" i="1"/>
  <c r="N57" i="1"/>
  <c r="M57" i="1"/>
  <c r="L57" i="1"/>
  <c r="O56" i="1"/>
  <c r="N56" i="1"/>
  <c r="M56" i="1"/>
  <c r="L56" i="1"/>
  <c r="O55" i="1"/>
  <c r="N55" i="1"/>
  <c r="M55" i="1"/>
  <c r="L55" i="1"/>
  <c r="O54" i="1"/>
  <c r="N54" i="1"/>
  <c r="M54" i="1"/>
  <c r="L54" i="1"/>
  <c r="O53" i="1"/>
  <c r="N53" i="1"/>
  <c r="M53" i="1"/>
  <c r="L53" i="1"/>
  <c r="O52" i="1"/>
  <c r="N52" i="1"/>
  <c r="M52" i="1"/>
  <c r="L52" i="1"/>
  <c r="O51" i="1"/>
  <c r="N51" i="1"/>
  <c r="M51" i="1"/>
  <c r="L51" i="1"/>
  <c r="O50" i="1"/>
  <c r="N50" i="1"/>
  <c r="M50" i="1"/>
  <c r="L50" i="1"/>
  <c r="O49" i="1"/>
  <c r="N49" i="1"/>
  <c r="M49" i="1"/>
  <c r="L49" i="1"/>
  <c r="O48" i="1"/>
  <c r="N48" i="1"/>
  <c r="M48" i="1"/>
  <c r="L48" i="1"/>
  <c r="O47" i="1"/>
  <c r="N47" i="1"/>
  <c r="M47" i="1"/>
  <c r="L47" i="1"/>
  <c r="O46" i="1"/>
  <c r="N46" i="1"/>
  <c r="M46" i="1"/>
  <c r="L46" i="1"/>
  <c r="O45" i="1"/>
  <c r="N45" i="1"/>
  <c r="M45" i="1"/>
  <c r="L45" i="1"/>
  <c r="O44" i="1"/>
  <c r="N44" i="1"/>
  <c r="M44" i="1"/>
  <c r="L44" i="1"/>
  <c r="O43" i="1"/>
  <c r="N43" i="1"/>
  <c r="M43" i="1"/>
  <c r="L43" i="1"/>
  <c r="O42" i="1"/>
  <c r="N42" i="1"/>
  <c r="M42" i="1"/>
  <c r="L42" i="1"/>
  <c r="O41" i="1"/>
  <c r="N41" i="1"/>
  <c r="M41" i="1"/>
  <c r="L41" i="1"/>
  <c r="O40" i="1"/>
  <c r="N40" i="1"/>
  <c r="M40" i="1"/>
  <c r="L40" i="1"/>
  <c r="O39" i="1"/>
  <c r="N39" i="1"/>
  <c r="M39" i="1"/>
  <c r="L39" i="1"/>
  <c r="O38" i="1"/>
  <c r="N38" i="1"/>
  <c r="M38" i="1"/>
  <c r="L38" i="1"/>
  <c r="O37" i="1"/>
  <c r="N37" i="1"/>
  <c r="M37" i="1"/>
  <c r="L37" i="1"/>
  <c r="O36" i="1"/>
  <c r="N36" i="1"/>
  <c r="M36" i="1"/>
  <c r="L36" i="1"/>
  <c r="O35" i="1"/>
  <c r="N35" i="1"/>
  <c r="M35" i="1"/>
  <c r="L35" i="1"/>
  <c r="O34" i="1"/>
  <c r="N34" i="1"/>
  <c r="M34" i="1"/>
  <c r="L34" i="1"/>
  <c r="O33" i="1"/>
  <c r="N33" i="1"/>
  <c r="M33" i="1"/>
  <c r="L33" i="1"/>
  <c r="O32" i="1"/>
  <c r="N32" i="1"/>
  <c r="M32" i="1"/>
  <c r="L32" i="1"/>
  <c r="O31" i="1"/>
  <c r="N31" i="1"/>
  <c r="M31" i="1"/>
  <c r="L31" i="1"/>
  <c r="O30" i="1"/>
  <c r="N30" i="1"/>
  <c r="M30" i="1"/>
  <c r="L30" i="1"/>
  <c r="O29" i="1"/>
  <c r="N29" i="1"/>
  <c r="M29" i="1"/>
  <c r="L29" i="1"/>
  <c r="O28" i="1"/>
  <c r="N28" i="1"/>
  <c r="M28" i="1"/>
  <c r="L28" i="1"/>
  <c r="O27" i="1"/>
  <c r="N27" i="1"/>
  <c r="M27" i="1"/>
  <c r="L27" i="1"/>
  <c r="O26" i="1"/>
  <c r="N26" i="1"/>
  <c r="M26" i="1"/>
  <c r="L26" i="1"/>
  <c r="O25" i="1"/>
  <c r="N25" i="1"/>
  <c r="M25" i="1"/>
  <c r="L25" i="1"/>
  <c r="O24" i="1"/>
  <c r="N24" i="1"/>
  <c r="M24" i="1"/>
  <c r="L24" i="1"/>
  <c r="O23" i="1"/>
  <c r="N23" i="1"/>
  <c r="M23" i="1"/>
  <c r="L23" i="1"/>
  <c r="O22" i="1"/>
  <c r="N22" i="1"/>
  <c r="M22" i="1"/>
  <c r="L22" i="1"/>
  <c r="O21" i="1"/>
  <c r="N21" i="1"/>
  <c r="M21" i="1"/>
  <c r="L21" i="1"/>
  <c r="O20" i="1"/>
  <c r="N20" i="1"/>
  <c r="M20" i="1"/>
  <c r="L20" i="1"/>
  <c r="O19" i="1"/>
  <c r="N19" i="1"/>
  <c r="M19" i="1"/>
  <c r="L19" i="1"/>
  <c r="O18" i="1"/>
  <c r="N18" i="1"/>
  <c r="M18" i="1"/>
  <c r="L18" i="1"/>
  <c r="O17" i="1"/>
  <c r="N17" i="1"/>
  <c r="M17" i="1"/>
  <c r="L17" i="1"/>
  <c r="O16" i="1"/>
  <c r="N16" i="1"/>
  <c r="M16" i="1"/>
  <c r="L16" i="1"/>
  <c r="O15" i="1"/>
  <c r="N15" i="1"/>
  <c r="M15" i="1"/>
  <c r="L15" i="1"/>
  <c r="O14" i="1"/>
  <c r="N14" i="1"/>
  <c r="M14" i="1"/>
  <c r="L14" i="1"/>
  <c r="O13" i="1"/>
  <c r="N13" i="1"/>
  <c r="M13" i="1"/>
  <c r="L13" i="1"/>
  <c r="O12" i="1"/>
  <c r="N12" i="1"/>
  <c r="M12" i="1"/>
  <c r="L12" i="1"/>
  <c r="O11" i="1"/>
  <c r="N11" i="1"/>
  <c r="M11" i="1"/>
  <c r="L11" i="1"/>
  <c r="O10" i="1"/>
  <c r="N10" i="1"/>
  <c r="M10" i="1"/>
  <c r="L10" i="1"/>
  <c r="O9" i="1"/>
  <c r="N9" i="1"/>
  <c r="M9" i="1"/>
  <c r="L9" i="1"/>
  <c r="O8" i="1"/>
  <c r="N8" i="1"/>
  <c r="M8" i="1"/>
  <c r="L8" i="1"/>
  <c r="O7" i="1"/>
  <c r="N7" i="1"/>
  <c r="M7" i="1"/>
  <c r="L7" i="1"/>
  <c r="O6" i="1"/>
  <c r="N6" i="1"/>
  <c r="M6" i="1"/>
  <c r="L6" i="1"/>
  <c r="O5" i="1"/>
  <c r="N5" i="1"/>
  <c r="M5" i="1"/>
  <c r="L5" i="1"/>
  <c r="O4" i="1"/>
  <c r="N4" i="1"/>
  <c r="M4" i="1"/>
  <c r="L4" i="1"/>
  <c r="K4" i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O3" i="1"/>
  <c r="N3" i="1"/>
  <c r="M3" i="1"/>
  <c r="L3" i="1"/>
  <c r="K3" i="1"/>
  <c r="O2" i="1"/>
  <c r="N2" i="1"/>
  <c r="N111" i="1" s="1"/>
  <c r="M2" i="1"/>
  <c r="M111" i="1" s="1"/>
  <c r="L2" i="1"/>
  <c r="L111" i="1" s="1"/>
  <c r="K111" i="1" l="1"/>
</calcChain>
</file>

<file path=xl/sharedStrings.xml><?xml version="1.0" encoding="utf-8"?>
<sst xmlns="http://schemas.openxmlformats.org/spreadsheetml/2006/main" count="16" uniqueCount="16">
  <si>
    <t>Date</t>
  </si>
  <si>
    <t>CPI</t>
  </si>
  <si>
    <t>Bob's Average Retail Gasoline Prices (C/gal)</t>
  </si>
  <si>
    <t>Bob's Average Retail Diesel Prices (C/Gal)</t>
  </si>
  <si>
    <t>Bob's Average Restaurant Purchase ($/Ticket)</t>
  </si>
  <si>
    <t>Bob's Number of Restaurant Tickets (Tickets/Month)</t>
  </si>
  <si>
    <t>Bob's Restaurant Revenue ($/Month)</t>
  </si>
  <si>
    <t>Bob's Number of Fuel Sales (Sales/Month)</t>
  </si>
  <si>
    <t>Bob's Fuel Revenue ($/Month)</t>
  </si>
  <si>
    <t>Bob's PreTax Profit ($/Month)</t>
  </si>
  <si>
    <t>Month Number</t>
  </si>
  <si>
    <t>Averages</t>
  </si>
  <si>
    <r>
      <t xml:space="preserve">Bob's </t>
    </r>
    <r>
      <rPr>
        <b/>
        <sz val="12"/>
        <color rgb="FFFF0000"/>
        <rFont val="Arial"/>
        <family val="2"/>
      </rPr>
      <t xml:space="preserve">Real </t>
    </r>
    <r>
      <rPr>
        <b/>
        <sz val="12"/>
        <rFont val="Arial"/>
        <family val="2"/>
      </rPr>
      <t>Profit</t>
    </r>
  </si>
  <si>
    <r>
      <t xml:space="preserve">Bob's </t>
    </r>
    <r>
      <rPr>
        <b/>
        <sz val="12"/>
        <color rgb="FFFF0000"/>
        <rFont val="Arial"/>
        <family val="2"/>
      </rPr>
      <t>Real</t>
    </r>
    <r>
      <rPr>
        <b/>
        <sz val="12"/>
        <rFont val="Arial"/>
        <family val="2"/>
      </rPr>
      <t xml:space="preserve"> Gas Price</t>
    </r>
  </si>
  <si>
    <r>
      <t xml:space="preserve">Bob's </t>
    </r>
    <r>
      <rPr>
        <b/>
        <sz val="12"/>
        <color rgb="FFFF0000"/>
        <rFont val="Arial"/>
        <family val="2"/>
      </rPr>
      <t xml:space="preserve">Real </t>
    </r>
    <r>
      <rPr>
        <b/>
        <sz val="12"/>
        <rFont val="Arial"/>
        <family val="2"/>
      </rPr>
      <t>Diesel Price</t>
    </r>
  </si>
  <si>
    <r>
      <t xml:space="preserve">Bob's </t>
    </r>
    <r>
      <rPr>
        <b/>
        <sz val="12"/>
        <color rgb="FFFF0000"/>
        <rFont val="Arial"/>
        <family val="2"/>
      </rPr>
      <t>Real</t>
    </r>
    <r>
      <rPr>
        <b/>
        <sz val="12"/>
        <rFont val="Arial"/>
        <family val="2"/>
      </rPr>
      <t xml:space="preserve"> Average Restaurant Purchase ($/Ticket)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</si>
</sst>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mm\-yyyy"/>
    <numFmt numFmtId="165" formatCode="0.0"/>
    <numFmt numFmtId="166" formatCode="&quot;$&quot;#,##0.00"/>
  </numFmts>
  <fonts count="6" x14ac:knownFonts="1"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wrapText="1"/>
    </xf>
    <xf numFmtId="43" fontId="3" fillId="0" borderId="0" applyFont="0" applyFill="0" applyBorder="0" applyAlignment="0" applyProtection="0"/>
    <xf numFmtId="0" fontId="1" fillId="0" borderId="0" applyNumberFormat="0" applyFill="0" applyBorder="0">
      <alignment horizontal="center" wrapText="1"/>
    </xf>
    <xf numFmtId="0" fontId="1" fillId="0" borderId="0" applyNumberFormat="0" applyFill="0" applyBorder="0">
      <alignment horizontal="center" wrapText="1"/>
    </xf>
    <xf numFmtId="164" fontId="3" fillId="0" borderId="0" applyFill="0" applyBorder="0" applyAlignment="0" applyProtection="0">
      <alignment wrapText="1"/>
    </xf>
  </cellStyleXfs>
  <cellXfs count="20">
    <xf numFmtId="0" fontId="0" fillId="0" borderId="0" xfId="0">
      <alignment wrapText="1"/>
    </xf>
    <xf numFmtId="0" fontId="2" fillId="0" borderId="1" xfId="2" applyFont="1" applyBorder="1">
      <alignment horizontal="center" wrapText="1"/>
    </xf>
    <xf numFmtId="0" fontId="2" fillId="0" borderId="1" xfId="3" applyFont="1" applyBorder="1">
      <alignment horizontal="center" wrapText="1"/>
    </xf>
    <xf numFmtId="43" fontId="2" fillId="0" borderId="1" xfId="1" applyFont="1" applyBorder="1" applyAlignment="1">
      <alignment horizontal="center" wrapText="1"/>
    </xf>
    <xf numFmtId="0" fontId="2" fillId="0" borderId="0" xfId="2" applyFont="1">
      <alignment horizontal="center" wrapText="1"/>
    </xf>
    <xf numFmtId="164" fontId="4" fillId="0" borderId="1" xfId="4" applyFont="1" applyBorder="1">
      <alignment wrapText="1"/>
    </xf>
    <xf numFmtId="165" fontId="4" fillId="0" borderId="1" xfId="0" applyNumberFormat="1" applyFont="1" applyBorder="1">
      <alignment wrapText="1"/>
    </xf>
    <xf numFmtId="2" fontId="4" fillId="0" borderId="1" xfId="0" applyNumberFormat="1" applyFont="1" applyBorder="1">
      <alignment wrapText="1"/>
    </xf>
    <xf numFmtId="166" fontId="4" fillId="0" borderId="1" xfId="0" applyNumberFormat="1" applyFont="1" applyBorder="1">
      <alignment wrapText="1"/>
    </xf>
    <xf numFmtId="43" fontId="4" fillId="0" borderId="1" xfId="1" applyFont="1" applyBorder="1" applyAlignment="1">
      <alignment wrapText="1"/>
    </xf>
    <xf numFmtId="1" fontId="4" fillId="0" borderId="1" xfId="0" applyNumberFormat="1" applyFont="1" applyBorder="1">
      <alignment wrapText="1"/>
    </xf>
    <xf numFmtId="0" fontId="4" fillId="0" borderId="0" xfId="0" applyFont="1">
      <alignment wrapText="1"/>
    </xf>
    <xf numFmtId="164" fontId="2" fillId="0" borderId="1" xfId="4" applyFont="1" applyBorder="1" applyAlignment="1">
      <alignment horizontal="center" vertical="top" wrapText="1"/>
    </xf>
    <xf numFmtId="2" fontId="2" fillId="0" borderId="1" xfId="4" applyNumberFormat="1" applyFont="1" applyBorder="1" applyAlignment="1">
      <alignment vertical="top" wrapText="1"/>
    </xf>
    <xf numFmtId="166" fontId="2" fillId="0" borderId="1" xfId="4" applyNumberFormat="1" applyFont="1" applyBorder="1" applyAlignment="1">
      <alignment vertical="top" wrapText="1"/>
    </xf>
    <xf numFmtId="43" fontId="2" fillId="0" borderId="1" xfId="1" applyFont="1" applyBorder="1" applyAlignment="1">
      <alignment vertical="top" wrapText="1"/>
    </xf>
    <xf numFmtId="2" fontId="2" fillId="0" borderId="1" xfId="0" applyNumberFormat="1" applyFont="1" applyBorder="1" applyAlignment="1">
      <alignment vertical="top" wrapText="1"/>
    </xf>
    <xf numFmtId="164" fontId="4" fillId="0" borderId="0" xfId="4" applyFont="1">
      <alignment wrapText="1"/>
    </xf>
    <xf numFmtId="2" fontId="4" fillId="0" borderId="0" xfId="0" applyNumberFormat="1" applyFont="1">
      <alignment wrapText="1"/>
    </xf>
    <xf numFmtId="43" fontId="4" fillId="0" borderId="0" xfId="1" applyFont="1" applyAlignment="1">
      <alignment wrapText="1"/>
    </xf>
  </cellXfs>
  <cellStyles count="5">
    <cellStyle name="Comma" xfId="1" builtinId="3"/>
    <cellStyle name="Normal" xfId="0" builtinId="0"/>
    <cellStyle name="Style 27" xfId="4" xr:uid="{FC983457-5537-423C-9982-9D0579C779F0}"/>
    <cellStyle name="Style 34" xfId="2" xr:uid="{99318398-C665-4DC9-9FB2-80CE961A447A}"/>
    <cellStyle name="Style 35" xfId="3" xr:uid="{4702C334-01A8-4636-BC9B-C99D56DFE1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DB165-CD43-45ED-AE29-BAF74827AAD5}">
  <sheetPr>
    <outlinePr summaryBelow="0" summaryRight="0"/>
  </sheetPr>
  <dimension ref="A1:O116"/>
  <sheetViews>
    <sheetView tabSelected="1" workbookViewId="0">
      <pane xSplit="1" ySplit="1" topLeftCell="B2" activePane="bottomRight" state="frozen"/>
      <selection pane="topRight"/>
      <selection pane="bottomLeft"/>
      <selection pane="bottomRight" activeCell="L16" sqref="L16"/>
    </sheetView>
  </sheetViews>
  <sheetFormatPr defaultColWidth="12.7109375" defaultRowHeight="15" x14ac:dyDescent="0.2"/>
  <cols>
    <col min="1" max="2" width="17.140625" style="17" customWidth="1"/>
    <col min="3" max="5" width="17.140625" style="11" customWidth="1"/>
    <col min="6" max="6" width="18.42578125" style="11" customWidth="1"/>
    <col min="7" max="7" width="17.140625" style="11" customWidth="1"/>
    <col min="8" max="8" width="17.140625" style="19" customWidth="1"/>
    <col min="9" max="10" width="17.140625" style="11" customWidth="1"/>
    <col min="11" max="11" width="12.85546875" style="11" customWidth="1"/>
    <col min="12" max="14" width="17.140625" style="11" customWidth="1"/>
    <col min="15" max="15" width="22" style="11" customWidth="1"/>
    <col min="16" max="16384" width="12.7109375" style="11"/>
  </cols>
  <sheetData>
    <row r="1" spans="1:15" s="4" customFormat="1" ht="78.75" x14ac:dyDescent="0.2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1" t="s">
        <v>9</v>
      </c>
      <c r="K1" s="1" t="s">
        <v>10</v>
      </c>
      <c r="L1" s="1" t="s">
        <v>12</v>
      </c>
      <c r="M1" s="1" t="s">
        <v>13</v>
      </c>
      <c r="N1" s="1" t="s">
        <v>14</v>
      </c>
      <c r="O1" s="1" t="s">
        <v>15</v>
      </c>
    </row>
    <row r="2" spans="1:15" x14ac:dyDescent="0.2">
      <c r="A2" s="5">
        <v>39278</v>
      </c>
      <c r="B2" s="6">
        <v>152.5</v>
      </c>
      <c r="C2" s="7">
        <v>115.38</v>
      </c>
      <c r="D2" s="7">
        <v>126.62</v>
      </c>
      <c r="E2" s="8">
        <v>9.2778087777542702</v>
      </c>
      <c r="F2" s="7">
        <v>12564</v>
      </c>
      <c r="G2" s="8">
        <v>116566.38948370465</v>
      </c>
      <c r="H2" s="9">
        <v>19535.123966942148</v>
      </c>
      <c r="I2" s="8">
        <v>1719419.5383102244</v>
      </c>
      <c r="J2" s="8">
        <v>62490.632155722029</v>
      </c>
      <c r="K2" s="10">
        <v>1</v>
      </c>
      <c r="L2" s="8">
        <f>J2/(B2/100)</f>
        <v>40977.463708670184</v>
      </c>
      <c r="M2" s="7">
        <f>C2/($B2/100)</f>
        <v>75.659016393442627</v>
      </c>
      <c r="N2" s="7">
        <f>D2/($B2/100)</f>
        <v>83.029508196721324</v>
      </c>
      <c r="O2" s="7">
        <f>100*E2/B2</f>
        <v>6.0838090345929645</v>
      </c>
    </row>
    <row r="3" spans="1:15" x14ac:dyDescent="0.2">
      <c r="A3" s="5">
        <v>39309</v>
      </c>
      <c r="B3" s="6">
        <v>152.9</v>
      </c>
      <c r="C3" s="7">
        <v>112.325</v>
      </c>
      <c r="D3" s="7">
        <v>127.125</v>
      </c>
      <c r="E3" s="8">
        <v>10.471180420103359</v>
      </c>
      <c r="F3" s="7">
        <v>11970</v>
      </c>
      <c r="G3" s="8">
        <v>125340.029628637</v>
      </c>
      <c r="H3" s="9">
        <v>20586.744623094593</v>
      </c>
      <c r="I3" s="8">
        <v>1735584.1405591862</v>
      </c>
      <c r="J3" s="8">
        <v>65831.995936579304</v>
      </c>
      <c r="K3" s="10">
        <f>K2+1</f>
        <v>2</v>
      </c>
      <c r="L3" s="8">
        <f t="shared" ref="L3:L66" si="0">J3/(B3/100)</f>
        <v>43055.589232556769</v>
      </c>
      <c r="M3" s="7">
        <f t="shared" ref="M3:N66" si="1">C3/($B3/100)</f>
        <v>73.463047743623278</v>
      </c>
      <c r="N3" s="7">
        <f t="shared" si="1"/>
        <v>83.142576847612816</v>
      </c>
      <c r="O3" s="7">
        <f t="shared" ref="O3:O66" si="2">100*E3/B3</f>
        <v>6.8483848398321499</v>
      </c>
    </row>
    <row r="4" spans="1:15" x14ac:dyDescent="0.2">
      <c r="A4" s="5">
        <v>39340</v>
      </c>
      <c r="B4" s="6">
        <v>153.19999999999999</v>
      </c>
      <c r="C4" s="7">
        <v>111.075</v>
      </c>
      <c r="D4" s="7">
        <v>129.375</v>
      </c>
      <c r="E4" s="8">
        <v>11.523036826565974</v>
      </c>
      <c r="F4" s="7">
        <v>9198</v>
      </c>
      <c r="G4" s="8">
        <v>105988.89273075383</v>
      </c>
      <c r="H4" s="9">
        <v>16820.461634435436</v>
      </c>
      <c r="I4" s="8">
        <v>1380911.2121385008</v>
      </c>
      <c r="J4" s="8">
        <v>54620.246163142161</v>
      </c>
      <c r="K4" s="10">
        <f t="shared" ref="K4:K67" si="3">K3+1</f>
        <v>3</v>
      </c>
      <c r="L4" s="8">
        <f t="shared" si="0"/>
        <v>35652.902195262512</v>
      </c>
      <c r="M4" s="7">
        <f t="shared" si="1"/>
        <v>72.503263707571818</v>
      </c>
      <c r="N4" s="7">
        <f t="shared" si="1"/>
        <v>84.448433420365546</v>
      </c>
      <c r="O4" s="7">
        <f t="shared" si="2"/>
        <v>7.5215645082023332</v>
      </c>
    </row>
    <row r="5" spans="1:15" x14ac:dyDescent="0.2">
      <c r="A5" s="5">
        <v>39370</v>
      </c>
      <c r="B5" s="6">
        <v>153.69999999999999</v>
      </c>
      <c r="C5" s="7">
        <v>108.72</v>
      </c>
      <c r="D5" s="7">
        <v>130.66</v>
      </c>
      <c r="E5" s="8">
        <v>11.5910970327146</v>
      </c>
      <c r="F5" s="7">
        <v>8892</v>
      </c>
      <c r="G5" s="8">
        <v>103068.03481489823</v>
      </c>
      <c r="H5" s="9">
        <v>15923.468961483832</v>
      </c>
      <c r="I5" s="8">
        <v>1258023.3241603943</v>
      </c>
      <c r="J5" s="8">
        <v>52087.359144229908</v>
      </c>
      <c r="K5" s="10">
        <f t="shared" si="3"/>
        <v>4</v>
      </c>
      <c r="L5" s="8">
        <f t="shared" si="0"/>
        <v>33888.977972823624</v>
      </c>
      <c r="M5" s="7">
        <f t="shared" si="1"/>
        <v>70.735198438516591</v>
      </c>
      <c r="N5" s="7">
        <f t="shared" si="1"/>
        <v>85.009759271307743</v>
      </c>
      <c r="O5" s="7">
        <f t="shared" si="2"/>
        <v>7.5413773797752777</v>
      </c>
    </row>
    <row r="6" spans="1:15" x14ac:dyDescent="0.2">
      <c r="A6" s="5">
        <v>39401</v>
      </c>
      <c r="B6" s="6">
        <v>153.6</v>
      </c>
      <c r="C6" s="7">
        <v>106.22499999999999</v>
      </c>
      <c r="D6" s="7">
        <v>131.27500000000001</v>
      </c>
      <c r="E6" s="8">
        <v>8.7202923683116342</v>
      </c>
      <c r="F6" s="7">
        <v>13500</v>
      </c>
      <c r="G6" s="8">
        <v>117723.94697220706</v>
      </c>
      <c r="H6" s="9">
        <v>17849.936842105264</v>
      </c>
      <c r="I6" s="8">
        <v>1356895.9056728643</v>
      </c>
      <c r="J6" s="8">
        <v>58522.37228683701</v>
      </c>
      <c r="K6" s="10">
        <f t="shared" si="3"/>
        <v>5</v>
      </c>
      <c r="L6" s="8">
        <f t="shared" si="0"/>
        <v>38100.502790909508</v>
      </c>
      <c r="M6" s="7">
        <f t="shared" si="1"/>
        <v>69.156901041666657</v>
      </c>
      <c r="N6" s="7">
        <f t="shared" si="1"/>
        <v>85.465494791666671</v>
      </c>
      <c r="O6" s="7">
        <f t="shared" si="2"/>
        <v>5.6772736772862205</v>
      </c>
    </row>
    <row r="7" spans="1:15" x14ac:dyDescent="0.2">
      <c r="A7" s="5">
        <v>39431</v>
      </c>
      <c r="B7" s="6">
        <v>153.5</v>
      </c>
      <c r="C7" s="7">
        <v>107.125</v>
      </c>
      <c r="D7" s="7">
        <v>132.15</v>
      </c>
      <c r="E7" s="8">
        <v>10.109205622331157</v>
      </c>
      <c r="F7" s="7">
        <v>12006</v>
      </c>
      <c r="G7" s="8">
        <v>121371.12270170786</v>
      </c>
      <c r="H7" s="9">
        <v>18296.186396405807</v>
      </c>
      <c r="I7" s="8">
        <v>1403992.8745850848</v>
      </c>
      <c r="J7" s="8">
        <v>60396.901586473541</v>
      </c>
      <c r="K7" s="10">
        <f t="shared" si="3"/>
        <v>6</v>
      </c>
      <c r="L7" s="8">
        <f t="shared" si="0"/>
        <v>39346.515691513712</v>
      </c>
      <c r="M7" s="7">
        <f t="shared" si="1"/>
        <v>69.788273615635177</v>
      </c>
      <c r="N7" s="7">
        <f t="shared" si="1"/>
        <v>86.09120521172639</v>
      </c>
      <c r="O7" s="7">
        <f t="shared" si="2"/>
        <v>6.5858017083590594</v>
      </c>
    </row>
    <row r="8" spans="1:15" x14ac:dyDescent="0.2">
      <c r="A8" s="5">
        <v>39462</v>
      </c>
      <c r="B8" s="6">
        <v>154.4</v>
      </c>
      <c r="C8" s="7">
        <v>109.04</v>
      </c>
      <c r="D8" s="7">
        <v>132.18</v>
      </c>
      <c r="E8" s="8">
        <v>12.365055737585628</v>
      </c>
      <c r="F8" s="7">
        <v>7596</v>
      </c>
      <c r="G8" s="8">
        <v>93924.963382700429</v>
      </c>
      <c r="H8" s="9">
        <v>14286.576569107037</v>
      </c>
      <c r="I8" s="8">
        <v>1126695.4184479949</v>
      </c>
      <c r="J8" s="8">
        <v>47227.63690383792</v>
      </c>
      <c r="K8" s="10">
        <f t="shared" si="3"/>
        <v>7</v>
      </c>
      <c r="L8" s="8">
        <f t="shared" si="0"/>
        <v>30587.847735646319</v>
      </c>
      <c r="M8" s="7">
        <f t="shared" si="1"/>
        <v>70.62176165803109</v>
      </c>
      <c r="N8" s="7">
        <f t="shared" si="1"/>
        <v>85.608808290155437</v>
      </c>
      <c r="O8" s="7">
        <f t="shared" si="2"/>
        <v>8.0084557885917285</v>
      </c>
    </row>
    <row r="9" spans="1:15" x14ac:dyDescent="0.2">
      <c r="A9" s="5">
        <v>39493</v>
      </c>
      <c r="B9" s="6">
        <v>154.9</v>
      </c>
      <c r="C9" s="7">
        <v>108.925</v>
      </c>
      <c r="D9" s="7">
        <v>127.65</v>
      </c>
      <c r="E9" s="8">
        <v>9.6099241090891816</v>
      </c>
      <c r="F9" s="7">
        <v>8874</v>
      </c>
      <c r="G9" s="8">
        <v>85278.466544057403</v>
      </c>
      <c r="H9" s="9">
        <v>13671.402303709187</v>
      </c>
      <c r="I9" s="8">
        <v>1097032.0971824827</v>
      </c>
      <c r="J9" s="8">
        <v>43777.440760297199</v>
      </c>
      <c r="K9" s="10">
        <f t="shared" si="3"/>
        <v>8</v>
      </c>
      <c r="L9" s="8">
        <f t="shared" si="0"/>
        <v>28261.74355086972</v>
      </c>
      <c r="M9" s="7">
        <f t="shared" si="1"/>
        <v>70.319561007101342</v>
      </c>
      <c r="N9" s="7">
        <f t="shared" si="1"/>
        <v>82.408005164622338</v>
      </c>
      <c r="O9" s="7">
        <f t="shared" si="2"/>
        <v>6.2039535888245201</v>
      </c>
    </row>
    <row r="10" spans="1:15" x14ac:dyDescent="0.2">
      <c r="A10" s="5">
        <v>39522</v>
      </c>
      <c r="B10" s="6">
        <v>155.69999999999999</v>
      </c>
      <c r="C10" s="7">
        <v>113.7</v>
      </c>
      <c r="D10" s="7">
        <v>127.575</v>
      </c>
      <c r="E10" s="8">
        <v>11.877496087825904</v>
      </c>
      <c r="F10" s="7">
        <v>7794</v>
      </c>
      <c r="G10" s="8">
        <v>92573.204508515089</v>
      </c>
      <c r="H10" s="9">
        <v>15203.77991917936</v>
      </c>
      <c r="I10" s="8">
        <v>1303407.3393323026</v>
      </c>
      <c r="J10" s="8">
        <v>48880.600915046307</v>
      </c>
      <c r="K10" s="10">
        <f t="shared" si="3"/>
        <v>9</v>
      </c>
      <c r="L10" s="8">
        <f t="shared" si="0"/>
        <v>31394.091788725953</v>
      </c>
      <c r="M10" s="7">
        <f t="shared" si="1"/>
        <v>73.02504816955684</v>
      </c>
      <c r="N10" s="7">
        <f t="shared" si="1"/>
        <v>81.936416184971108</v>
      </c>
      <c r="O10" s="7">
        <f t="shared" si="2"/>
        <v>7.6284496389376386</v>
      </c>
    </row>
    <row r="11" spans="1:15" x14ac:dyDescent="0.2">
      <c r="A11" s="5">
        <v>39553</v>
      </c>
      <c r="B11" s="6">
        <v>156.30000000000001</v>
      </c>
      <c r="C11" s="7">
        <v>123.06</v>
      </c>
      <c r="D11" s="7">
        <v>152.88300000000001</v>
      </c>
      <c r="E11" s="8">
        <v>9.951563733797542</v>
      </c>
      <c r="F11" s="7">
        <v>10530</v>
      </c>
      <c r="G11" s="8">
        <v>104789.96611688811</v>
      </c>
      <c r="H11" s="9">
        <v>13594.111827442626</v>
      </c>
      <c r="I11" s="8">
        <v>1193672.698299316</v>
      </c>
      <c r="J11" s="8">
        <v>51919.917289461635</v>
      </c>
      <c r="K11" s="10">
        <f t="shared" si="3"/>
        <v>10</v>
      </c>
      <c r="L11" s="8">
        <f t="shared" si="0"/>
        <v>33218.117267729773</v>
      </c>
      <c r="M11" s="7">
        <f t="shared" si="1"/>
        <v>78.733205374280217</v>
      </c>
      <c r="N11" s="7">
        <f t="shared" si="1"/>
        <v>97.813819577735117</v>
      </c>
      <c r="O11" s="7">
        <f t="shared" si="2"/>
        <v>6.3669633613547925</v>
      </c>
    </row>
    <row r="12" spans="1:15" x14ac:dyDescent="0.2">
      <c r="A12" s="5">
        <v>39583</v>
      </c>
      <c r="B12" s="6">
        <v>156.6</v>
      </c>
      <c r="C12" s="7">
        <v>127.91500000000001</v>
      </c>
      <c r="D12" s="7">
        <v>161.471</v>
      </c>
      <c r="E12" s="8">
        <v>11.487886291895823</v>
      </c>
      <c r="F12" s="7">
        <v>10548</v>
      </c>
      <c r="G12" s="8">
        <v>121174.22460691714</v>
      </c>
      <c r="H12" s="9">
        <v>14762.45568203023</v>
      </c>
      <c r="I12" s="8">
        <v>1335500.4016364834</v>
      </c>
      <c r="J12" s="8">
        <v>59491.881348016272</v>
      </c>
      <c r="K12" s="10">
        <f t="shared" si="3"/>
        <v>11</v>
      </c>
      <c r="L12" s="8">
        <f t="shared" si="0"/>
        <v>37989.707118784339</v>
      </c>
      <c r="M12" s="7">
        <f t="shared" si="1"/>
        <v>81.68263090676885</v>
      </c>
      <c r="N12" s="7">
        <f t="shared" si="1"/>
        <v>103.11047254150704</v>
      </c>
      <c r="O12" s="7">
        <f t="shared" si="2"/>
        <v>7.3358150012106149</v>
      </c>
    </row>
    <row r="13" spans="1:15" x14ac:dyDescent="0.2">
      <c r="A13" s="5">
        <v>39614</v>
      </c>
      <c r="B13" s="6">
        <v>156.69999999999999</v>
      </c>
      <c r="C13" s="7">
        <v>125.58</v>
      </c>
      <c r="D13" s="7">
        <v>152.85</v>
      </c>
      <c r="E13" s="8">
        <v>12.824480682299892</v>
      </c>
      <c r="F13" s="7">
        <v>9234</v>
      </c>
      <c r="G13" s="8">
        <v>118421.25462035721</v>
      </c>
      <c r="H13" s="9">
        <v>15533.239952591317</v>
      </c>
      <c r="I13" s="8">
        <v>1407689.8002904004</v>
      </c>
      <c r="J13" s="8">
        <v>59388.241619802538</v>
      </c>
      <c r="K13" s="10">
        <f t="shared" si="3"/>
        <v>12</v>
      </c>
      <c r="L13" s="8">
        <f t="shared" si="0"/>
        <v>37899.324581877816</v>
      </c>
      <c r="M13" s="7">
        <f t="shared" si="1"/>
        <v>80.140395660497774</v>
      </c>
      <c r="N13" s="7">
        <f t="shared" si="1"/>
        <v>97.543075941289089</v>
      </c>
      <c r="O13" s="7">
        <f t="shared" si="2"/>
        <v>8.1840974360560903</v>
      </c>
    </row>
    <row r="14" spans="1:15" x14ac:dyDescent="0.2">
      <c r="A14" s="5">
        <v>39644</v>
      </c>
      <c r="B14" s="6">
        <v>157</v>
      </c>
      <c r="C14" s="7">
        <v>122.72199999999999</v>
      </c>
      <c r="D14" s="7">
        <v>147.05699999999999</v>
      </c>
      <c r="E14" s="8">
        <v>9.0547454268077541</v>
      </c>
      <c r="F14" s="7">
        <v>14490</v>
      </c>
      <c r="G14" s="8">
        <v>131203.26123444436</v>
      </c>
      <c r="H14" s="9">
        <v>18040.692566878814</v>
      </c>
      <c r="I14" s="8">
        <v>1611424.2559602058</v>
      </c>
      <c r="J14" s="8">
        <v>66427.334751515475</v>
      </c>
      <c r="K14" s="10">
        <f t="shared" si="3"/>
        <v>13</v>
      </c>
      <c r="L14" s="8">
        <f t="shared" si="0"/>
        <v>42310.40430032833</v>
      </c>
      <c r="M14" s="7">
        <f t="shared" si="1"/>
        <v>78.16687898089171</v>
      </c>
      <c r="N14" s="7">
        <f t="shared" si="1"/>
        <v>93.66687898089171</v>
      </c>
      <c r="O14" s="7">
        <f t="shared" si="2"/>
        <v>5.7673537750367858</v>
      </c>
    </row>
    <row r="15" spans="1:15" x14ac:dyDescent="0.2">
      <c r="A15" s="5">
        <v>39675</v>
      </c>
      <c r="B15" s="6">
        <v>157.30000000000001</v>
      </c>
      <c r="C15" s="7">
        <v>120.65</v>
      </c>
      <c r="D15" s="7">
        <v>143.94999999999999</v>
      </c>
      <c r="E15" s="8">
        <v>12.036773484667863</v>
      </c>
      <c r="F15" s="7">
        <v>11304</v>
      </c>
      <c r="G15" s="8">
        <v>136063.68747068552</v>
      </c>
      <c r="H15" s="9">
        <v>19166.107331821619</v>
      </c>
      <c r="I15" s="8">
        <v>1687014.0952522641</v>
      </c>
      <c r="J15" s="8">
        <v>69081.352183505252</v>
      </c>
      <c r="K15" s="10">
        <f t="shared" si="3"/>
        <v>14</v>
      </c>
      <c r="L15" s="8">
        <f t="shared" si="0"/>
        <v>43916.943536875551</v>
      </c>
      <c r="M15" s="7">
        <f t="shared" si="1"/>
        <v>76.700572155117598</v>
      </c>
      <c r="N15" s="7">
        <f t="shared" si="1"/>
        <v>91.513032422123317</v>
      </c>
      <c r="O15" s="7">
        <f t="shared" si="2"/>
        <v>7.6521128319566829</v>
      </c>
    </row>
    <row r="16" spans="1:15" x14ac:dyDescent="0.2">
      <c r="A16" s="5">
        <v>39706</v>
      </c>
      <c r="B16" s="6">
        <v>157.80000000000001</v>
      </c>
      <c r="C16" s="7">
        <v>120.21599999999999</v>
      </c>
      <c r="D16" s="7">
        <v>146.68</v>
      </c>
      <c r="E16" s="8">
        <v>12.474376489659432</v>
      </c>
      <c r="F16" s="7">
        <v>9162</v>
      </c>
      <c r="G16" s="8">
        <v>114290.23739825972</v>
      </c>
      <c r="H16" s="9">
        <v>15608.776452251064</v>
      </c>
      <c r="I16" s="8">
        <v>1352294.6353742226</v>
      </c>
      <c r="J16" s="8">
        <v>57240.482044833625</v>
      </c>
      <c r="K16" s="10">
        <f t="shared" si="3"/>
        <v>15</v>
      </c>
      <c r="L16" s="8">
        <f t="shared" si="0"/>
        <v>36274.069736903439</v>
      </c>
      <c r="M16" s="7">
        <f t="shared" si="1"/>
        <v>76.182509505703422</v>
      </c>
      <c r="N16" s="7">
        <f t="shared" si="1"/>
        <v>92.953105196451205</v>
      </c>
      <c r="O16" s="7">
        <f t="shared" si="2"/>
        <v>7.9051815523824027</v>
      </c>
    </row>
    <row r="17" spans="1:15" x14ac:dyDescent="0.2">
      <c r="A17" s="5">
        <v>39736</v>
      </c>
      <c r="B17" s="6">
        <v>158.30000000000001</v>
      </c>
      <c r="C17" s="7">
        <v>120.4</v>
      </c>
      <c r="D17" s="7">
        <v>148.625</v>
      </c>
      <c r="E17" s="8">
        <v>11.916673464284825</v>
      </c>
      <c r="F17" s="7">
        <v>9144</v>
      </c>
      <c r="G17" s="8">
        <v>108966.06215742044</v>
      </c>
      <c r="H17" s="9">
        <v>14592.844531177399</v>
      </c>
      <c r="I17" s="8">
        <v>1258114.8022916687</v>
      </c>
      <c r="J17" s="8">
        <v>54194.547400736621</v>
      </c>
      <c r="K17" s="10">
        <f t="shared" si="3"/>
        <v>16</v>
      </c>
      <c r="L17" s="8">
        <f t="shared" si="0"/>
        <v>34235.342641021234</v>
      </c>
      <c r="M17" s="7">
        <f t="shared" si="1"/>
        <v>76.058117498420714</v>
      </c>
      <c r="N17" s="7">
        <f t="shared" si="1"/>
        <v>93.888186986734041</v>
      </c>
      <c r="O17" s="7">
        <f t="shared" si="2"/>
        <v>7.5279049047914235</v>
      </c>
    </row>
    <row r="18" spans="1:15" x14ac:dyDescent="0.2">
      <c r="A18" s="5">
        <v>39767</v>
      </c>
      <c r="B18" s="6">
        <v>158.6</v>
      </c>
      <c r="C18" s="7">
        <v>123.22499999999999</v>
      </c>
      <c r="D18" s="7">
        <v>147.05000000000001</v>
      </c>
      <c r="E18" s="8">
        <v>10.856331826423657</v>
      </c>
      <c r="F18" s="7">
        <v>10818</v>
      </c>
      <c r="G18" s="8">
        <v>117443.79769825113</v>
      </c>
      <c r="H18" s="9">
        <v>16195.948570900009</v>
      </c>
      <c r="I18" s="8">
        <v>1455855.090422374</v>
      </c>
      <c r="J18" s="8">
        <v>59624.355374656589</v>
      </c>
      <c r="K18" s="10">
        <f t="shared" si="3"/>
        <v>17</v>
      </c>
      <c r="L18" s="8">
        <f t="shared" si="0"/>
        <v>37594.171106340851</v>
      </c>
      <c r="M18" s="7">
        <f t="shared" si="1"/>
        <v>77.6954602774275</v>
      </c>
      <c r="N18" s="7">
        <f t="shared" si="1"/>
        <v>92.717528373266092</v>
      </c>
      <c r="O18" s="7">
        <f t="shared" si="2"/>
        <v>6.8451020343150422</v>
      </c>
    </row>
    <row r="19" spans="1:15" x14ac:dyDescent="0.2">
      <c r="A19" s="5">
        <v>39797</v>
      </c>
      <c r="B19" s="6">
        <v>158.6</v>
      </c>
      <c r="C19" s="7">
        <v>123.52</v>
      </c>
      <c r="D19" s="7">
        <v>143.32599999999999</v>
      </c>
      <c r="E19" s="8">
        <v>12.123758600293856</v>
      </c>
      <c r="F19" s="7">
        <v>9738</v>
      </c>
      <c r="G19" s="8">
        <v>118061.16124966157</v>
      </c>
      <c r="H19" s="9">
        <v>16950.870539562144</v>
      </c>
      <c r="I19" s="8">
        <v>1550693.1144876089</v>
      </c>
      <c r="J19" s="8">
        <v>60992.811498431212</v>
      </c>
      <c r="K19" s="10">
        <f t="shared" si="3"/>
        <v>18</v>
      </c>
      <c r="L19" s="8">
        <f t="shared" si="0"/>
        <v>38457.005988922581</v>
      </c>
      <c r="M19" s="7">
        <f t="shared" si="1"/>
        <v>77.881462799495594</v>
      </c>
      <c r="N19" s="7">
        <f t="shared" si="1"/>
        <v>90.369482976040359</v>
      </c>
      <c r="O19" s="7">
        <f t="shared" si="2"/>
        <v>7.6442361918624568</v>
      </c>
    </row>
    <row r="20" spans="1:15" x14ac:dyDescent="0.2">
      <c r="A20" s="5">
        <v>39828</v>
      </c>
      <c r="B20" s="6">
        <v>159.1</v>
      </c>
      <c r="C20" s="7">
        <v>123.625</v>
      </c>
      <c r="D20" s="7">
        <v>142.66499999999999</v>
      </c>
      <c r="E20" s="8">
        <v>10.458835161916856</v>
      </c>
      <c r="F20" s="7">
        <v>8802</v>
      </c>
      <c r="G20" s="8">
        <v>92058.66709519217</v>
      </c>
      <c r="H20" s="9">
        <v>13335.50640279395</v>
      </c>
      <c r="I20" s="8">
        <v>1224580.237542456</v>
      </c>
      <c r="J20" s="8">
        <v>47746.683216678546</v>
      </c>
      <c r="K20" s="10">
        <f t="shared" si="3"/>
        <v>19</v>
      </c>
      <c r="L20" s="8">
        <f t="shared" si="0"/>
        <v>30010.485994141134</v>
      </c>
      <c r="M20" s="7">
        <f t="shared" si="1"/>
        <v>77.702702702702709</v>
      </c>
      <c r="N20" s="7">
        <f t="shared" si="1"/>
        <v>89.670018856065369</v>
      </c>
      <c r="O20" s="7">
        <f t="shared" si="2"/>
        <v>6.5737493161011047</v>
      </c>
    </row>
    <row r="21" spans="1:15" x14ac:dyDescent="0.2">
      <c r="A21" s="5">
        <v>39859</v>
      </c>
      <c r="B21" s="6">
        <v>159.6</v>
      </c>
      <c r="C21" s="7">
        <v>123</v>
      </c>
      <c r="D21" s="7">
        <v>150.88499999999999</v>
      </c>
      <c r="E21" s="8">
        <v>11.724190877530408</v>
      </c>
      <c r="F21" s="7">
        <v>7560</v>
      </c>
      <c r="G21" s="8">
        <v>88634.883034129874</v>
      </c>
      <c r="H21" s="9">
        <v>11747.762747138398</v>
      </c>
      <c r="I21" s="8">
        <v>1038286.3032379684</v>
      </c>
      <c r="J21" s="8">
        <v>44265.064953811067</v>
      </c>
      <c r="K21" s="10">
        <f t="shared" si="3"/>
        <v>20</v>
      </c>
      <c r="L21" s="8">
        <f t="shared" si="0"/>
        <v>27735.00310389165</v>
      </c>
      <c r="M21" s="7">
        <f t="shared" si="1"/>
        <v>77.067669172932341</v>
      </c>
      <c r="N21" s="7">
        <f t="shared" si="1"/>
        <v>94.539473684210535</v>
      </c>
      <c r="O21" s="7">
        <f t="shared" si="2"/>
        <v>7.3459842591042648</v>
      </c>
    </row>
    <row r="22" spans="1:15" x14ac:dyDescent="0.2">
      <c r="A22" s="5">
        <v>39887</v>
      </c>
      <c r="B22" s="6">
        <v>160</v>
      </c>
      <c r="C22" s="7">
        <v>120.5</v>
      </c>
      <c r="D22" s="7">
        <v>147.52000000000001</v>
      </c>
      <c r="E22" s="8">
        <v>11.307344472062981</v>
      </c>
      <c r="F22" s="7">
        <v>9180</v>
      </c>
      <c r="G22" s="8">
        <v>103801.42225353817</v>
      </c>
      <c r="H22" s="9">
        <v>14064.622043131109</v>
      </c>
      <c r="I22" s="8">
        <v>1219143.8144722003</v>
      </c>
      <c r="J22" s="8">
        <v>51877.060467281328</v>
      </c>
      <c r="K22" s="10">
        <f t="shared" si="3"/>
        <v>21</v>
      </c>
      <c r="L22" s="8">
        <f t="shared" si="0"/>
        <v>32423.162792050829</v>
      </c>
      <c r="M22" s="7">
        <f t="shared" si="1"/>
        <v>75.3125</v>
      </c>
      <c r="N22" s="7">
        <f t="shared" si="1"/>
        <v>92.2</v>
      </c>
      <c r="O22" s="7">
        <f t="shared" si="2"/>
        <v>7.0670902950393639</v>
      </c>
    </row>
    <row r="23" spans="1:15" x14ac:dyDescent="0.2">
      <c r="A23" s="5">
        <v>39918</v>
      </c>
      <c r="B23" s="6">
        <v>160.19999999999999</v>
      </c>
      <c r="C23" s="7">
        <v>119.9</v>
      </c>
      <c r="D23" s="7">
        <v>148.60499999999999</v>
      </c>
      <c r="E23" s="8">
        <v>11.827344345652238</v>
      </c>
      <c r="F23" s="7">
        <v>9054</v>
      </c>
      <c r="G23" s="8">
        <v>107084.77570553536</v>
      </c>
      <c r="H23" s="9">
        <v>14319.286419247313</v>
      </c>
      <c r="I23" s="8">
        <v>1226668.8799446633</v>
      </c>
      <c r="J23" s="8">
        <v>53140.880489754272</v>
      </c>
      <c r="K23" s="10">
        <f t="shared" si="3"/>
        <v>22</v>
      </c>
      <c r="L23" s="8">
        <f t="shared" si="0"/>
        <v>33171.585823816655</v>
      </c>
      <c r="M23" s="7">
        <f t="shared" si="1"/>
        <v>74.843945068664183</v>
      </c>
      <c r="N23" s="7">
        <f t="shared" si="1"/>
        <v>92.762172284644194</v>
      </c>
      <c r="O23" s="7">
        <f t="shared" si="2"/>
        <v>7.3828616389839201</v>
      </c>
    </row>
    <row r="24" spans="1:15" x14ac:dyDescent="0.2">
      <c r="A24" s="5">
        <v>39948</v>
      </c>
      <c r="B24" s="6">
        <v>160.1</v>
      </c>
      <c r="C24" s="7">
        <v>120.02500000000001</v>
      </c>
      <c r="D24" s="7">
        <v>137.58500000000001</v>
      </c>
      <c r="E24" s="8">
        <v>11.437534561417557</v>
      </c>
      <c r="F24" s="7">
        <v>9846</v>
      </c>
      <c r="G24" s="8">
        <v>112613.96529171726</v>
      </c>
      <c r="H24" s="9">
        <v>16954.031287605296</v>
      </c>
      <c r="I24" s="8">
        <v>1516958.4120213436</v>
      </c>
      <c r="J24" s="8">
        <v>58635.376889009407</v>
      </c>
      <c r="K24" s="10">
        <f t="shared" si="3"/>
        <v>23</v>
      </c>
      <c r="L24" s="8">
        <f t="shared" si="0"/>
        <v>36624.220417869714</v>
      </c>
      <c r="M24" s="7">
        <f t="shared" si="1"/>
        <v>74.968769519050596</v>
      </c>
      <c r="N24" s="7">
        <f t="shared" si="1"/>
        <v>85.936914428482211</v>
      </c>
      <c r="O24" s="7">
        <f t="shared" si="2"/>
        <v>7.1439941045706172</v>
      </c>
    </row>
    <row r="25" spans="1:15" x14ac:dyDescent="0.2">
      <c r="A25" s="5">
        <v>39979</v>
      </c>
      <c r="B25" s="6">
        <v>160.30000000000001</v>
      </c>
      <c r="C25" s="7">
        <v>119.76</v>
      </c>
      <c r="D25" s="7">
        <v>130.44</v>
      </c>
      <c r="E25" s="8">
        <v>11.949373213625424</v>
      </c>
      <c r="F25" s="7">
        <v>9072</v>
      </c>
      <c r="G25" s="8">
        <v>108404.71379400985</v>
      </c>
      <c r="H25" s="9">
        <v>17682.97362110312</v>
      </c>
      <c r="I25" s="8">
        <v>1621853.2335897041</v>
      </c>
      <c r="J25" s="8">
        <v>58387.890712750144</v>
      </c>
      <c r="K25" s="10">
        <f t="shared" si="3"/>
        <v>24</v>
      </c>
      <c r="L25" s="8">
        <f t="shared" si="0"/>
        <v>36424.136439644499</v>
      </c>
      <c r="M25" s="7">
        <f t="shared" si="1"/>
        <v>74.709918902058632</v>
      </c>
      <c r="N25" s="7">
        <f t="shared" si="1"/>
        <v>81.372426699937606</v>
      </c>
      <c r="O25" s="7">
        <f t="shared" si="2"/>
        <v>7.4543812935904077</v>
      </c>
    </row>
    <row r="26" spans="1:15" x14ac:dyDescent="0.2">
      <c r="A26" s="5">
        <v>40009</v>
      </c>
      <c r="B26" s="6">
        <v>160.5</v>
      </c>
      <c r="C26" s="7">
        <v>117.425</v>
      </c>
      <c r="D26" s="7">
        <v>126.675</v>
      </c>
      <c r="E26" s="8">
        <v>10.793379902428315</v>
      </c>
      <c r="F26" s="7">
        <v>11178</v>
      </c>
      <c r="G26" s="8">
        <v>120648.4005493437</v>
      </c>
      <c r="H26" s="9">
        <v>20383.039737812374</v>
      </c>
      <c r="I26" s="8">
        <v>1842223.3901475898</v>
      </c>
      <c r="J26" s="8">
        <v>65429.257009496825</v>
      </c>
      <c r="K26" s="10">
        <f t="shared" si="3"/>
        <v>25</v>
      </c>
      <c r="L26" s="8">
        <f t="shared" si="0"/>
        <v>40765.892217755034</v>
      </c>
      <c r="M26" s="7">
        <f t="shared" si="1"/>
        <v>73.161993769470399</v>
      </c>
      <c r="N26" s="7">
        <f t="shared" si="1"/>
        <v>78.925233644859816</v>
      </c>
      <c r="O26" s="7">
        <f t="shared" si="2"/>
        <v>6.7248472912325949</v>
      </c>
    </row>
    <row r="27" spans="1:15" x14ac:dyDescent="0.2">
      <c r="A27" s="5">
        <v>40040</v>
      </c>
      <c r="B27" s="6">
        <v>160.80000000000001</v>
      </c>
      <c r="C27" s="7">
        <v>122.35</v>
      </c>
      <c r="D27" s="7">
        <v>133.69999999999999</v>
      </c>
      <c r="E27" s="8">
        <v>9.3910864735668049</v>
      </c>
      <c r="F27" s="7">
        <v>13572</v>
      </c>
      <c r="G27" s="8">
        <v>127455.82561924867</v>
      </c>
      <c r="H27" s="9">
        <v>20246.795547744587</v>
      </c>
      <c r="I27" s="8">
        <v>1893910.4800147624</v>
      </c>
      <c r="J27" s="8">
        <v>68493.299716464302</v>
      </c>
      <c r="K27" s="10">
        <f t="shared" si="3"/>
        <v>26</v>
      </c>
      <c r="L27" s="8">
        <f t="shared" si="0"/>
        <v>42595.335644567349</v>
      </c>
      <c r="M27" s="7">
        <f t="shared" si="1"/>
        <v>76.088308457711435</v>
      </c>
      <c r="N27" s="7">
        <f t="shared" si="1"/>
        <v>83.146766169154219</v>
      </c>
      <c r="O27" s="7">
        <f t="shared" si="2"/>
        <v>5.8402279064470175</v>
      </c>
    </row>
    <row r="28" spans="1:15" x14ac:dyDescent="0.2">
      <c r="A28" s="5">
        <v>40071</v>
      </c>
      <c r="B28" s="6">
        <v>161.19999999999999</v>
      </c>
      <c r="C28" s="7">
        <v>123.14</v>
      </c>
      <c r="D28" s="7">
        <v>135.69999999999999</v>
      </c>
      <c r="E28" s="8">
        <v>10.859637552486106</v>
      </c>
      <c r="F28" s="7">
        <v>9702</v>
      </c>
      <c r="G28" s="8">
        <v>105360.2035342202</v>
      </c>
      <c r="H28" s="9">
        <v>16441.353732035233</v>
      </c>
      <c r="I28" s="8">
        <v>1541077.4414157041</v>
      </c>
      <c r="J28" s="8">
        <v>56326.488071164073</v>
      </c>
      <c r="K28" s="10">
        <f t="shared" si="3"/>
        <v>27</v>
      </c>
      <c r="L28" s="8">
        <f t="shared" si="0"/>
        <v>34941.990118588139</v>
      </c>
      <c r="M28" s="7">
        <f t="shared" si="1"/>
        <v>76.389578163771716</v>
      </c>
      <c r="N28" s="7">
        <f t="shared" si="1"/>
        <v>84.181141439205959</v>
      </c>
      <c r="O28" s="7">
        <f t="shared" si="2"/>
        <v>6.7367478613437388</v>
      </c>
    </row>
    <row r="29" spans="1:15" x14ac:dyDescent="0.2">
      <c r="A29" s="5">
        <v>40101</v>
      </c>
      <c r="B29" s="6">
        <v>161.6</v>
      </c>
      <c r="C29" s="7">
        <v>119.675</v>
      </c>
      <c r="D29" s="7">
        <v>134.67500000000001</v>
      </c>
      <c r="E29" s="8">
        <v>12.844404846009239</v>
      </c>
      <c r="F29" s="7">
        <v>7884</v>
      </c>
      <c r="G29" s="8">
        <v>101265.28780593684</v>
      </c>
      <c r="H29" s="9">
        <v>15756.555926872421</v>
      </c>
      <c r="I29" s="8">
        <v>1419568.67793756</v>
      </c>
      <c r="J29" s="8">
        <v>53396.752799466871</v>
      </c>
      <c r="K29" s="10">
        <f t="shared" si="3"/>
        <v>28</v>
      </c>
      <c r="L29" s="8">
        <f t="shared" si="0"/>
        <v>33042.545049175045</v>
      </c>
      <c r="M29" s="7">
        <f t="shared" si="1"/>
        <v>74.056311881188122</v>
      </c>
      <c r="N29" s="7">
        <f t="shared" si="1"/>
        <v>83.338490099009917</v>
      </c>
      <c r="O29" s="7">
        <f t="shared" si="2"/>
        <v>7.9482703255007667</v>
      </c>
    </row>
    <row r="30" spans="1:15" x14ac:dyDescent="0.2">
      <c r="A30" s="5">
        <v>40132</v>
      </c>
      <c r="B30" s="6">
        <v>161.5</v>
      </c>
      <c r="C30" s="7">
        <v>117.075</v>
      </c>
      <c r="D30" s="7">
        <v>139.02500000000001</v>
      </c>
      <c r="E30" s="8">
        <v>9.9180649020600402</v>
      </c>
      <c r="F30" s="7">
        <v>12006</v>
      </c>
      <c r="G30" s="8">
        <v>119076.28721413284</v>
      </c>
      <c r="H30" s="9">
        <v>17404.919953143301</v>
      </c>
      <c r="I30" s="8">
        <v>1490427.1986657151</v>
      </c>
      <c r="J30" s="8">
        <v>60626.396980453719</v>
      </c>
      <c r="K30" s="10">
        <f t="shared" si="3"/>
        <v>29</v>
      </c>
      <c r="L30" s="8">
        <f t="shared" si="0"/>
        <v>37539.564693779394</v>
      </c>
      <c r="M30" s="7">
        <f t="shared" si="1"/>
        <v>72.492260061919509</v>
      </c>
      <c r="N30" s="7">
        <f t="shared" si="1"/>
        <v>86.083591331269361</v>
      </c>
      <c r="O30" s="7">
        <f t="shared" si="2"/>
        <v>6.1412166576223157</v>
      </c>
    </row>
    <row r="31" spans="1:15" x14ac:dyDescent="0.2">
      <c r="A31" s="5">
        <v>40162</v>
      </c>
      <c r="B31" s="6">
        <v>161.30000000000001</v>
      </c>
      <c r="C31" s="7">
        <v>113.14</v>
      </c>
      <c r="D31" s="7">
        <v>133.96</v>
      </c>
      <c r="E31" s="8">
        <v>13.266512628446355</v>
      </c>
      <c r="F31" s="7">
        <v>9234</v>
      </c>
      <c r="G31" s="8">
        <v>122502.97761107364</v>
      </c>
      <c r="H31" s="9">
        <v>18617.061918251715</v>
      </c>
      <c r="I31" s="8">
        <v>1543088.1254077747</v>
      </c>
      <c r="J31" s="8">
        <v>62489.685159750879</v>
      </c>
      <c r="K31" s="10">
        <f t="shared" si="3"/>
        <v>30</v>
      </c>
      <c r="L31" s="8">
        <f t="shared" si="0"/>
        <v>38741.280322226208</v>
      </c>
      <c r="M31" s="7">
        <f t="shared" si="1"/>
        <v>70.142591444513315</v>
      </c>
      <c r="N31" s="7">
        <f t="shared" si="1"/>
        <v>83.050216986980772</v>
      </c>
      <c r="O31" s="7">
        <f t="shared" si="2"/>
        <v>8.2247443449760418</v>
      </c>
    </row>
    <row r="32" spans="1:15" x14ac:dyDescent="0.2">
      <c r="A32" s="5">
        <v>40193</v>
      </c>
      <c r="B32" s="6">
        <v>161.6</v>
      </c>
      <c r="C32" s="7">
        <v>108.625</v>
      </c>
      <c r="D32" s="7">
        <v>128.57499999999999</v>
      </c>
      <c r="E32" s="8">
        <v>10.710400719562266</v>
      </c>
      <c r="F32" s="7">
        <v>8964</v>
      </c>
      <c r="G32" s="8">
        <v>96008.032050156151</v>
      </c>
      <c r="H32" s="9">
        <v>15206.205733558178</v>
      </c>
      <c r="I32" s="8">
        <v>1210279.6720024797</v>
      </c>
      <c r="J32" s="8">
        <v>48985.787297354291</v>
      </c>
      <c r="K32" s="10">
        <f t="shared" si="3"/>
        <v>31</v>
      </c>
      <c r="L32" s="8">
        <f t="shared" si="0"/>
        <v>30312.987188956864</v>
      </c>
      <c r="M32" s="7">
        <f t="shared" si="1"/>
        <v>67.218440594059416</v>
      </c>
      <c r="N32" s="7">
        <f t="shared" si="1"/>
        <v>79.563737623762378</v>
      </c>
      <c r="O32" s="7">
        <f t="shared" si="2"/>
        <v>6.6277232175509067</v>
      </c>
    </row>
    <row r="33" spans="1:15" x14ac:dyDescent="0.2">
      <c r="A33" s="5">
        <v>40224</v>
      </c>
      <c r="B33" s="6">
        <v>161.9</v>
      </c>
      <c r="C33" s="7">
        <v>104.9</v>
      </c>
      <c r="D33" s="7">
        <v>122.625</v>
      </c>
      <c r="E33" s="8">
        <v>12.431866301295658</v>
      </c>
      <c r="F33" s="7">
        <v>6894</v>
      </c>
      <c r="G33" s="8">
        <v>85705.28628113227</v>
      </c>
      <c r="H33" s="9">
        <v>14345.254367651907</v>
      </c>
      <c r="I33" s="8">
        <v>1110069.2935839861</v>
      </c>
      <c r="J33" s="8">
        <v>44088.912151393306</v>
      </c>
      <c r="K33" s="10">
        <f t="shared" si="3"/>
        <v>32</v>
      </c>
      <c r="L33" s="8">
        <f t="shared" si="0"/>
        <v>27232.187863738916</v>
      </c>
      <c r="M33" s="7">
        <f t="shared" si="1"/>
        <v>64.793082149474984</v>
      </c>
      <c r="N33" s="7">
        <f t="shared" si="1"/>
        <v>75.741198270537367</v>
      </c>
      <c r="O33" s="7">
        <f t="shared" si="2"/>
        <v>7.678731501726781</v>
      </c>
    </row>
    <row r="34" spans="1:15" x14ac:dyDescent="0.2">
      <c r="A34" s="5">
        <v>40252</v>
      </c>
      <c r="B34" s="6">
        <v>162.19999999999999</v>
      </c>
      <c r="C34" s="7">
        <v>101.68</v>
      </c>
      <c r="D34" s="7">
        <v>117.4</v>
      </c>
      <c r="E34" s="8">
        <v>12.946167960356956</v>
      </c>
      <c r="F34" s="7">
        <v>7668</v>
      </c>
      <c r="G34" s="8">
        <v>99271.21592001713</v>
      </c>
      <c r="H34" s="9">
        <v>17443.089282453893</v>
      </c>
      <c r="I34" s="8">
        <v>1317078.7087722055</v>
      </c>
      <c r="J34" s="8">
        <v>51444.675604995922</v>
      </c>
      <c r="K34" s="10">
        <f t="shared" si="3"/>
        <v>33</v>
      </c>
      <c r="L34" s="8">
        <f t="shared" si="0"/>
        <v>31716.816032673196</v>
      </c>
      <c r="M34" s="7">
        <f t="shared" si="1"/>
        <v>62.688039457459936</v>
      </c>
      <c r="N34" s="7">
        <f t="shared" si="1"/>
        <v>72.379778051787923</v>
      </c>
      <c r="O34" s="7">
        <f t="shared" si="2"/>
        <v>7.981607867051145</v>
      </c>
    </row>
    <row r="35" spans="1:15" x14ac:dyDescent="0.2">
      <c r="A35" s="5">
        <v>40283</v>
      </c>
      <c r="B35" s="6">
        <v>162.5</v>
      </c>
      <c r="C35" s="7">
        <v>103.02500000000001</v>
      </c>
      <c r="D35" s="7">
        <v>121.65</v>
      </c>
      <c r="E35" s="8">
        <v>11.123568865370386</v>
      </c>
      <c r="F35" s="7">
        <v>9306</v>
      </c>
      <c r="G35" s="8">
        <v>103515.93186113681</v>
      </c>
      <c r="H35" s="9">
        <v>17358.406587292757</v>
      </c>
      <c r="I35" s="8">
        <v>1312080.0596596329</v>
      </c>
      <c r="J35" s="8">
        <v>52903.497350143851</v>
      </c>
      <c r="K35" s="10">
        <f t="shared" si="3"/>
        <v>34</v>
      </c>
      <c r="L35" s="8">
        <f t="shared" si="0"/>
        <v>32555.998369319292</v>
      </c>
      <c r="M35" s="7">
        <f t="shared" si="1"/>
        <v>63.400000000000006</v>
      </c>
      <c r="N35" s="7">
        <f t="shared" si="1"/>
        <v>74.861538461538458</v>
      </c>
      <c r="O35" s="7">
        <f t="shared" si="2"/>
        <v>6.8452731479202367</v>
      </c>
    </row>
    <row r="36" spans="1:15" x14ac:dyDescent="0.2">
      <c r="A36" s="5">
        <v>40313</v>
      </c>
      <c r="B36" s="6">
        <v>162.80000000000001</v>
      </c>
      <c r="C36" s="7">
        <v>106.35</v>
      </c>
      <c r="D36" s="7">
        <v>122.175</v>
      </c>
      <c r="E36" s="8">
        <v>9.6217242673209125</v>
      </c>
      <c r="F36" s="7">
        <v>11916</v>
      </c>
      <c r="G36" s="8">
        <v>114652.46636939599</v>
      </c>
      <c r="H36" s="9">
        <v>19434.127557160053</v>
      </c>
      <c r="I36" s="8">
        <v>1538956.3517522714</v>
      </c>
      <c r="J36" s="8">
        <v>59631.743446851433</v>
      </c>
      <c r="K36" s="10">
        <f t="shared" si="3"/>
        <v>35</v>
      </c>
      <c r="L36" s="8">
        <f t="shared" si="0"/>
        <v>36628.835041063532</v>
      </c>
      <c r="M36" s="7">
        <f t="shared" si="1"/>
        <v>65.325552825552819</v>
      </c>
      <c r="N36" s="7">
        <f t="shared" si="1"/>
        <v>75.046068796068795</v>
      </c>
      <c r="O36" s="7">
        <f t="shared" si="2"/>
        <v>5.910150041351911</v>
      </c>
    </row>
    <row r="37" spans="1:15" x14ac:dyDescent="0.2">
      <c r="A37" s="5">
        <v>40344</v>
      </c>
      <c r="B37" s="6">
        <v>163</v>
      </c>
      <c r="C37" s="7">
        <v>106.44</v>
      </c>
      <c r="D37" s="7">
        <v>116.26</v>
      </c>
      <c r="E37" s="8">
        <v>10.965045772071152</v>
      </c>
      <c r="F37" s="7">
        <v>10080</v>
      </c>
      <c r="G37" s="8">
        <v>110527.66138247721</v>
      </c>
      <c r="H37" s="9">
        <v>20201.167489896721</v>
      </c>
      <c r="I37" s="8">
        <v>1644318.5901461209</v>
      </c>
      <c r="J37" s="8">
        <v>59419.930234236803</v>
      </c>
      <c r="K37" s="10">
        <f t="shared" si="3"/>
        <v>36</v>
      </c>
      <c r="L37" s="8">
        <f t="shared" si="0"/>
        <v>36453.944928979639</v>
      </c>
      <c r="M37" s="7">
        <f t="shared" si="1"/>
        <v>65.300613496932513</v>
      </c>
      <c r="N37" s="7">
        <f t="shared" si="1"/>
        <v>71.325153374233139</v>
      </c>
      <c r="O37" s="7">
        <f t="shared" si="2"/>
        <v>6.7270219460559222</v>
      </c>
    </row>
    <row r="38" spans="1:15" x14ac:dyDescent="0.2">
      <c r="A38" s="5">
        <v>40374</v>
      </c>
      <c r="B38" s="6">
        <v>163.19999999999999</v>
      </c>
      <c r="C38" s="7">
        <v>105.52500000000001</v>
      </c>
      <c r="D38" s="7">
        <v>115.72499999999999</v>
      </c>
      <c r="E38" s="8">
        <v>9.5851528693104413</v>
      </c>
      <c r="F38" s="7">
        <v>13014</v>
      </c>
      <c r="G38" s="8">
        <v>124741.17944120608</v>
      </c>
      <c r="H38" s="9">
        <v>22866.4406779661</v>
      </c>
      <c r="I38" s="8">
        <v>1841390.9052892847</v>
      </c>
      <c r="J38" s="8">
        <v>66889.027224876612</v>
      </c>
      <c r="K38" s="10">
        <f t="shared" si="3"/>
        <v>37</v>
      </c>
      <c r="L38" s="8">
        <f t="shared" si="0"/>
        <v>40985.92354465479</v>
      </c>
      <c r="M38" s="7">
        <f t="shared" si="1"/>
        <v>64.659926470588246</v>
      </c>
      <c r="N38" s="7">
        <f t="shared" si="1"/>
        <v>70.909926470588232</v>
      </c>
      <c r="O38" s="7">
        <f t="shared" si="2"/>
        <v>5.873255434626496</v>
      </c>
    </row>
    <row r="39" spans="1:15" x14ac:dyDescent="0.2">
      <c r="A39" s="5">
        <v>40405</v>
      </c>
      <c r="B39" s="6">
        <v>163.4</v>
      </c>
      <c r="C39" s="7">
        <v>102.6</v>
      </c>
      <c r="D39" s="7">
        <v>115.84</v>
      </c>
      <c r="E39" s="8">
        <v>12.012654540659002</v>
      </c>
      <c r="F39" s="7">
        <v>11124</v>
      </c>
      <c r="G39" s="8">
        <v>133628.76911029074</v>
      </c>
      <c r="H39" s="9">
        <v>24116.535433070869</v>
      </c>
      <c r="I39" s="8">
        <v>1859505.4424862338</v>
      </c>
      <c r="J39" s="8">
        <v>70295.656264480524</v>
      </c>
      <c r="K39" s="10">
        <f t="shared" si="3"/>
        <v>38</v>
      </c>
      <c r="L39" s="8">
        <f t="shared" si="0"/>
        <v>43020.597469082328</v>
      </c>
      <c r="M39" s="7">
        <f t="shared" si="1"/>
        <v>62.790697674418595</v>
      </c>
      <c r="N39" s="7">
        <f t="shared" si="1"/>
        <v>70.893512851897185</v>
      </c>
      <c r="O39" s="7">
        <f t="shared" si="2"/>
        <v>7.3516857653971863</v>
      </c>
    </row>
    <row r="40" spans="1:15" x14ac:dyDescent="0.2">
      <c r="A40" s="5">
        <v>40436</v>
      </c>
      <c r="B40" s="6">
        <v>163.6</v>
      </c>
      <c r="C40" s="7">
        <v>100.925</v>
      </c>
      <c r="D40" s="7">
        <v>116.675</v>
      </c>
      <c r="E40" s="8">
        <v>10.999108814927283</v>
      </c>
      <c r="F40" s="7">
        <v>10206</v>
      </c>
      <c r="G40" s="8">
        <v>112256.90456514785</v>
      </c>
      <c r="H40" s="9">
        <v>19848.529411764706</v>
      </c>
      <c r="I40" s="8">
        <v>1486575.4040941284</v>
      </c>
      <c r="J40" s="8">
        <v>58141.106881221946</v>
      </c>
      <c r="K40" s="10">
        <f t="shared" si="3"/>
        <v>39</v>
      </c>
      <c r="L40" s="8">
        <f t="shared" si="0"/>
        <v>35538.573888277475</v>
      </c>
      <c r="M40" s="7">
        <f t="shared" si="1"/>
        <v>61.690097799511001</v>
      </c>
      <c r="N40" s="7">
        <f t="shared" si="1"/>
        <v>71.317237163814184</v>
      </c>
      <c r="O40" s="7">
        <f t="shared" si="2"/>
        <v>6.7231716472660654</v>
      </c>
    </row>
    <row r="41" spans="1:15" x14ac:dyDescent="0.2">
      <c r="A41" s="5">
        <v>40466</v>
      </c>
      <c r="B41" s="6">
        <v>164</v>
      </c>
      <c r="C41" s="7">
        <v>101.875</v>
      </c>
      <c r="D41" s="7">
        <v>117.15</v>
      </c>
      <c r="E41" s="8">
        <v>11.339996984237686</v>
      </c>
      <c r="F41" s="7">
        <v>9270</v>
      </c>
      <c r="G41" s="8">
        <v>105121.77204388335</v>
      </c>
      <c r="H41" s="9">
        <v>18569.569683826045</v>
      </c>
      <c r="I41" s="8">
        <v>1407872.6655906122</v>
      </c>
      <c r="J41" s="8">
        <v>54636.494292197618</v>
      </c>
      <c r="K41" s="10">
        <f t="shared" si="3"/>
        <v>40</v>
      </c>
      <c r="L41" s="8">
        <f t="shared" si="0"/>
        <v>33314.935544022941</v>
      </c>
      <c r="M41" s="7">
        <f t="shared" si="1"/>
        <v>62.118902439024396</v>
      </c>
      <c r="N41" s="7">
        <f t="shared" si="1"/>
        <v>71.432926829268297</v>
      </c>
      <c r="O41" s="7">
        <f t="shared" si="2"/>
        <v>6.9146323074620044</v>
      </c>
    </row>
    <row r="42" spans="1:15" x14ac:dyDescent="0.2">
      <c r="A42" s="5">
        <v>40497</v>
      </c>
      <c r="B42" s="6">
        <v>164</v>
      </c>
      <c r="C42" s="7">
        <v>99.54</v>
      </c>
      <c r="D42" s="7">
        <v>116.86</v>
      </c>
      <c r="E42" s="8">
        <v>10.248125687489701</v>
      </c>
      <c r="F42" s="7">
        <v>11664</v>
      </c>
      <c r="G42" s="8">
        <v>119534.13801887986</v>
      </c>
      <c r="H42" s="9">
        <v>20916.820702402954</v>
      </c>
      <c r="I42" s="8">
        <v>1532334.8282341524</v>
      </c>
      <c r="J42" s="8">
        <v>61297.742245775793</v>
      </c>
      <c r="K42" s="10">
        <f t="shared" si="3"/>
        <v>41</v>
      </c>
      <c r="L42" s="8">
        <f t="shared" si="0"/>
        <v>37376.672101082804</v>
      </c>
      <c r="M42" s="7">
        <f t="shared" si="1"/>
        <v>60.695121951219519</v>
      </c>
      <c r="N42" s="7">
        <f t="shared" si="1"/>
        <v>71.256097560975618</v>
      </c>
      <c r="O42" s="7">
        <f t="shared" si="2"/>
        <v>6.2488571265181099</v>
      </c>
    </row>
    <row r="43" spans="1:15" x14ac:dyDescent="0.2">
      <c r="A43" s="5">
        <v>40527</v>
      </c>
      <c r="B43" s="6">
        <v>163.9</v>
      </c>
      <c r="C43" s="7">
        <v>94.5</v>
      </c>
      <c r="D43" s="7">
        <v>112.25</v>
      </c>
      <c r="E43" s="8">
        <v>10.50286038152805</v>
      </c>
      <c r="F43" s="7">
        <v>11880</v>
      </c>
      <c r="G43" s="8">
        <v>124773.98133255323</v>
      </c>
      <c r="H43" s="9">
        <v>22609.083434099153</v>
      </c>
      <c r="I43" s="8">
        <v>1562503.6408211968</v>
      </c>
      <c r="J43" s="8">
        <v>63537.551003557943</v>
      </c>
      <c r="K43" s="10">
        <f t="shared" si="3"/>
        <v>42</v>
      </c>
      <c r="L43" s="8">
        <f t="shared" si="0"/>
        <v>38766.046982036576</v>
      </c>
      <c r="M43" s="7">
        <f t="shared" si="1"/>
        <v>57.657107992678462</v>
      </c>
      <c r="N43" s="7">
        <f t="shared" si="1"/>
        <v>68.486882245271502</v>
      </c>
      <c r="O43" s="7">
        <f t="shared" si="2"/>
        <v>6.4080905317437766</v>
      </c>
    </row>
    <row r="44" spans="1:15" x14ac:dyDescent="0.2">
      <c r="A44" s="5">
        <v>40558</v>
      </c>
      <c r="B44" s="6">
        <v>164.3</v>
      </c>
      <c r="C44" s="7">
        <v>93.9</v>
      </c>
      <c r="D44" s="7">
        <v>110.95</v>
      </c>
      <c r="E44" s="8">
        <v>13.559345814746999</v>
      </c>
      <c r="F44" s="7">
        <v>7182</v>
      </c>
      <c r="G44" s="8">
        <v>97383.221641512951</v>
      </c>
      <c r="H44" s="9">
        <v>17901.762265072004</v>
      </c>
      <c r="I44" s="8">
        <v>1232852.1143175245</v>
      </c>
      <c r="J44" s="8">
        <v>49751.309740002289</v>
      </c>
      <c r="K44" s="10">
        <f t="shared" si="3"/>
        <v>43</v>
      </c>
      <c r="L44" s="8">
        <f t="shared" si="0"/>
        <v>30280.772818017216</v>
      </c>
      <c r="M44" s="7">
        <f t="shared" si="1"/>
        <v>57.151552038953135</v>
      </c>
      <c r="N44" s="7">
        <f t="shared" si="1"/>
        <v>67.52891052951918</v>
      </c>
      <c r="O44" s="7">
        <f t="shared" si="2"/>
        <v>8.2527972092191089</v>
      </c>
    </row>
    <row r="45" spans="1:15" x14ac:dyDescent="0.2">
      <c r="A45" s="5">
        <v>40589</v>
      </c>
      <c r="B45" s="6">
        <v>164.5</v>
      </c>
      <c r="C45" s="7">
        <v>92.05</v>
      </c>
      <c r="D45" s="7">
        <v>110.425</v>
      </c>
      <c r="E45" s="8">
        <v>10.161639385938265</v>
      </c>
      <c r="F45" s="7">
        <v>8802</v>
      </c>
      <c r="G45" s="8">
        <v>89442.749875028618</v>
      </c>
      <c r="H45" s="9">
        <v>16378.910976663787</v>
      </c>
      <c r="I45" s="8">
        <v>1096683.1811117029</v>
      </c>
      <c r="J45" s="8">
        <v>45262.317548628052</v>
      </c>
      <c r="K45" s="10">
        <f t="shared" si="3"/>
        <v>44</v>
      </c>
      <c r="L45" s="8">
        <f t="shared" si="0"/>
        <v>27515.086655700943</v>
      </c>
      <c r="M45" s="7">
        <f t="shared" si="1"/>
        <v>55.957446808510639</v>
      </c>
      <c r="N45" s="7">
        <f t="shared" si="1"/>
        <v>67.127659574468083</v>
      </c>
      <c r="O45" s="7">
        <f t="shared" si="2"/>
        <v>6.1772883805095837</v>
      </c>
    </row>
    <row r="46" spans="1:15" x14ac:dyDescent="0.2">
      <c r="A46" s="5">
        <v>40617</v>
      </c>
      <c r="B46" s="6">
        <v>165</v>
      </c>
      <c r="C46" s="7">
        <v>98.2</v>
      </c>
      <c r="D46" s="7">
        <v>123.7</v>
      </c>
      <c r="E46" s="8">
        <v>12.360698498177953</v>
      </c>
      <c r="F46" s="7">
        <v>8910</v>
      </c>
      <c r="G46" s="8">
        <v>110133.82361876557</v>
      </c>
      <c r="H46" s="9">
        <v>17518.7021180712</v>
      </c>
      <c r="I46" s="8">
        <v>1218113.0167684103</v>
      </c>
      <c r="J46" s="8">
        <v>54123.204580584912</v>
      </c>
      <c r="K46" s="10">
        <f t="shared" si="3"/>
        <v>45</v>
      </c>
      <c r="L46" s="8">
        <f t="shared" si="0"/>
        <v>32801.942170051465</v>
      </c>
      <c r="M46" s="7">
        <f t="shared" si="1"/>
        <v>59.515151515151523</v>
      </c>
      <c r="N46" s="7">
        <f t="shared" si="1"/>
        <v>74.969696969696969</v>
      </c>
      <c r="O46" s="7">
        <f t="shared" si="2"/>
        <v>7.4913324231381537</v>
      </c>
    </row>
    <row r="47" spans="1:15" x14ac:dyDescent="0.2">
      <c r="A47" s="5">
        <v>40648</v>
      </c>
      <c r="B47" s="6">
        <v>166.2</v>
      </c>
      <c r="C47" s="7">
        <v>113.1</v>
      </c>
      <c r="D47" s="7">
        <v>140.35</v>
      </c>
      <c r="E47" s="8">
        <v>13.227748117902793</v>
      </c>
      <c r="F47" s="7">
        <v>8406</v>
      </c>
      <c r="G47" s="8">
        <v>111192.45067909088</v>
      </c>
      <c r="H47" s="9">
        <v>15738.015387650425</v>
      </c>
      <c r="I47" s="8">
        <v>1270875.0760328146</v>
      </c>
      <c r="J47" s="8">
        <v>55144.89557477471</v>
      </c>
      <c r="K47" s="10">
        <f t="shared" si="3"/>
        <v>46</v>
      </c>
      <c r="L47" s="8">
        <f t="shared" si="0"/>
        <v>33179.840899383104</v>
      </c>
      <c r="M47" s="7">
        <f t="shared" si="1"/>
        <v>68.050541516245488</v>
      </c>
      <c r="N47" s="7">
        <f t="shared" si="1"/>
        <v>84.446450060168473</v>
      </c>
      <c r="O47" s="7">
        <f t="shared" si="2"/>
        <v>7.9589338856214162</v>
      </c>
    </row>
    <row r="48" spans="1:15" x14ac:dyDescent="0.2">
      <c r="A48" s="5">
        <v>40678</v>
      </c>
      <c r="B48" s="6">
        <v>166.2</v>
      </c>
      <c r="C48" s="7">
        <v>113.06</v>
      </c>
      <c r="D48" s="7">
        <v>131.36000000000001</v>
      </c>
      <c r="E48" s="8">
        <v>13.026252109018893</v>
      </c>
      <c r="F48" s="7">
        <v>9090</v>
      </c>
      <c r="G48" s="8">
        <v>118408.63167098173</v>
      </c>
      <c r="H48" s="9">
        <v>18549.774977497749</v>
      </c>
      <c r="I48" s="8">
        <v>1552172.0213766703</v>
      </c>
      <c r="J48" s="8">
        <v>61135.703509723135</v>
      </c>
      <c r="K48" s="10">
        <f t="shared" si="3"/>
        <v>47</v>
      </c>
      <c r="L48" s="8">
        <f t="shared" si="0"/>
        <v>36784.418477571082</v>
      </c>
      <c r="M48" s="7">
        <f t="shared" si="1"/>
        <v>68.026474127557165</v>
      </c>
      <c r="N48" s="7">
        <f t="shared" si="1"/>
        <v>79.037304452466913</v>
      </c>
      <c r="O48" s="7">
        <f t="shared" si="2"/>
        <v>7.8376968164975285</v>
      </c>
    </row>
    <row r="49" spans="1:15" x14ac:dyDescent="0.2">
      <c r="A49" s="5">
        <v>40709</v>
      </c>
      <c r="B49" s="6">
        <v>166.2</v>
      </c>
      <c r="C49" s="7">
        <v>111.425</v>
      </c>
      <c r="D49" s="7">
        <v>139.15</v>
      </c>
      <c r="E49" s="8">
        <v>14.367852688375388</v>
      </c>
      <c r="F49" s="7">
        <v>8964</v>
      </c>
      <c r="G49" s="8">
        <v>128793.43149859698</v>
      </c>
      <c r="H49" s="9">
        <v>18306.37533672553</v>
      </c>
      <c r="I49" s="8">
        <v>1451275.5933408234</v>
      </c>
      <c r="J49" s="8">
        <v>63620.088780991617</v>
      </c>
      <c r="K49" s="10">
        <f t="shared" si="3"/>
        <v>48</v>
      </c>
      <c r="L49" s="8">
        <f t="shared" si="0"/>
        <v>38279.235126950436</v>
      </c>
      <c r="M49" s="7">
        <f t="shared" si="1"/>
        <v>67.042719614921779</v>
      </c>
      <c r="N49" s="7">
        <f t="shared" si="1"/>
        <v>83.724428399518658</v>
      </c>
      <c r="O49" s="7">
        <f t="shared" si="2"/>
        <v>8.6449173816939755</v>
      </c>
    </row>
    <row r="50" spans="1:15" x14ac:dyDescent="0.2">
      <c r="A50" s="5">
        <v>40739</v>
      </c>
      <c r="B50" s="6">
        <v>166.7</v>
      </c>
      <c r="C50" s="7">
        <v>115.75</v>
      </c>
      <c r="D50" s="7">
        <v>141.47499999999999</v>
      </c>
      <c r="E50" s="8">
        <v>9.8827165972319406</v>
      </c>
      <c r="F50" s="7">
        <v>14364</v>
      </c>
      <c r="G50" s="8">
        <v>141955.3412026396</v>
      </c>
      <c r="H50" s="9">
        <v>20090.193410438329</v>
      </c>
      <c r="I50" s="8">
        <v>1674298.6378471195</v>
      </c>
      <c r="J50" s="8">
        <v>71031.717735237617</v>
      </c>
      <c r="K50" s="10">
        <f t="shared" si="3"/>
        <v>49</v>
      </c>
      <c r="L50" s="8">
        <f t="shared" si="0"/>
        <v>42610.50853943469</v>
      </c>
      <c r="M50" s="7">
        <f t="shared" si="1"/>
        <v>69.436112777444521</v>
      </c>
      <c r="N50" s="7">
        <f t="shared" si="1"/>
        <v>84.868026394721056</v>
      </c>
      <c r="O50" s="7">
        <f t="shared" si="2"/>
        <v>5.9284442694852677</v>
      </c>
    </row>
    <row r="51" spans="1:15" x14ac:dyDescent="0.2">
      <c r="A51" s="5">
        <v>40770</v>
      </c>
      <c r="B51" s="6">
        <v>167.1</v>
      </c>
      <c r="C51" s="7">
        <v>122.08</v>
      </c>
      <c r="D51" s="7">
        <v>146.84</v>
      </c>
      <c r="E51" s="8">
        <v>12.541596959592901</v>
      </c>
      <c r="F51" s="7">
        <v>11610</v>
      </c>
      <c r="G51" s="8">
        <v>145607.94070087359</v>
      </c>
      <c r="H51" s="9">
        <v>20033.110218652389</v>
      </c>
      <c r="I51" s="8">
        <v>1776373.5654784807</v>
      </c>
      <c r="J51" s="8">
        <v>73576.334444097331</v>
      </c>
      <c r="K51" s="10">
        <f t="shared" si="3"/>
        <v>50</v>
      </c>
      <c r="L51" s="8">
        <f t="shared" si="0"/>
        <v>44031.319236443647</v>
      </c>
      <c r="M51" s="7">
        <f t="shared" si="1"/>
        <v>73.05804907241172</v>
      </c>
      <c r="N51" s="7">
        <f t="shared" si="1"/>
        <v>87.875523638539789</v>
      </c>
      <c r="O51" s="7">
        <f t="shared" si="2"/>
        <v>7.5054440213003595</v>
      </c>
    </row>
    <row r="52" spans="1:15" x14ac:dyDescent="0.2">
      <c r="A52" s="5">
        <v>40801</v>
      </c>
      <c r="B52" s="6">
        <v>167.9</v>
      </c>
      <c r="C52" s="7">
        <v>125.55</v>
      </c>
      <c r="D52" s="7">
        <v>140.125</v>
      </c>
      <c r="E52" s="8">
        <v>11.542729023645606</v>
      </c>
      <c r="F52" s="7">
        <v>9630</v>
      </c>
      <c r="G52" s="8">
        <v>111156.48049770719</v>
      </c>
      <c r="H52" s="9">
        <v>16684.144161099091</v>
      </c>
      <c r="I52" s="8">
        <v>1583823.0577536202</v>
      </c>
      <c r="J52" s="8">
        <v>58919.77876430031</v>
      </c>
      <c r="K52" s="10">
        <f t="shared" si="3"/>
        <v>51</v>
      </c>
      <c r="L52" s="8">
        <f t="shared" si="0"/>
        <v>35092.185088922161</v>
      </c>
      <c r="M52" s="7">
        <f t="shared" si="1"/>
        <v>74.77665276950566</v>
      </c>
      <c r="N52" s="7">
        <f t="shared" si="1"/>
        <v>83.457415128052403</v>
      </c>
      <c r="O52" s="7">
        <f t="shared" si="2"/>
        <v>6.8747641594077464</v>
      </c>
    </row>
    <row r="53" spans="1:15" x14ac:dyDescent="0.2">
      <c r="A53" s="5">
        <v>40831</v>
      </c>
      <c r="B53" s="6">
        <v>168.2</v>
      </c>
      <c r="C53" s="7">
        <v>124.425</v>
      </c>
      <c r="D53" s="7">
        <v>139.32499999999999</v>
      </c>
      <c r="E53" s="8">
        <v>13.427840939457733</v>
      </c>
      <c r="F53" s="7">
        <v>7812</v>
      </c>
      <c r="G53" s="8">
        <v>104898.29341904381</v>
      </c>
      <c r="H53" s="9">
        <v>15815.582938388625</v>
      </c>
      <c r="I53" s="8">
        <v>1485347.3206720781</v>
      </c>
      <c r="J53" s="8">
        <v>55491.023115758384</v>
      </c>
      <c r="K53" s="10">
        <f t="shared" si="3"/>
        <v>52</v>
      </c>
      <c r="L53" s="8">
        <f t="shared" si="0"/>
        <v>32991.095788203558</v>
      </c>
      <c r="M53" s="7">
        <f t="shared" si="1"/>
        <v>73.974435196195003</v>
      </c>
      <c r="N53" s="7">
        <f t="shared" si="1"/>
        <v>82.83293697978597</v>
      </c>
      <c r="O53" s="7">
        <f t="shared" si="2"/>
        <v>7.9832585846954425</v>
      </c>
    </row>
    <row r="54" spans="1:15" x14ac:dyDescent="0.2">
      <c r="A54" s="5">
        <v>40862</v>
      </c>
      <c r="B54" s="6">
        <v>168.3</v>
      </c>
      <c r="C54" s="7">
        <v>125.14</v>
      </c>
      <c r="D54" s="7">
        <v>146.6</v>
      </c>
      <c r="E54" s="8">
        <v>12.61214971261732</v>
      </c>
      <c r="F54" s="7">
        <v>9702</v>
      </c>
      <c r="G54" s="8">
        <v>122363.07651181324</v>
      </c>
      <c r="H54" s="9">
        <v>17093.83969971296</v>
      </c>
      <c r="I54" s="8">
        <v>1576152.8798808453</v>
      </c>
      <c r="J54" s="8">
        <v>62840.169797243369</v>
      </c>
      <c r="K54" s="10">
        <f t="shared" si="3"/>
        <v>53</v>
      </c>
      <c r="L54" s="8">
        <f t="shared" si="0"/>
        <v>37338.187639479125</v>
      </c>
      <c r="M54" s="7">
        <f t="shared" si="1"/>
        <v>74.355317884729644</v>
      </c>
      <c r="N54" s="7">
        <f t="shared" si="1"/>
        <v>87.106357694592987</v>
      </c>
      <c r="O54" s="7">
        <f t="shared" si="2"/>
        <v>7.4938500966234809</v>
      </c>
    </row>
    <row r="55" spans="1:15" x14ac:dyDescent="0.2">
      <c r="A55" s="5">
        <v>40892</v>
      </c>
      <c r="B55" s="6">
        <v>168.3</v>
      </c>
      <c r="C55" s="7">
        <v>127.25</v>
      </c>
      <c r="D55" s="7">
        <v>144.67500000000001</v>
      </c>
      <c r="E55" s="8">
        <v>10.97974515814032</v>
      </c>
      <c r="F55" s="7">
        <v>11178</v>
      </c>
      <c r="G55" s="8">
        <v>122731.5913776925</v>
      </c>
      <c r="H55" s="9">
        <v>17651.617173853083</v>
      </c>
      <c r="I55" s="8">
        <v>1681786.7533397193</v>
      </c>
      <c r="J55" s="8">
        <v>64247.814348069543</v>
      </c>
      <c r="K55" s="10">
        <f t="shared" si="3"/>
        <v>54</v>
      </c>
      <c r="L55" s="8">
        <f t="shared" si="0"/>
        <v>38174.577746921888</v>
      </c>
      <c r="M55" s="7">
        <f t="shared" si="1"/>
        <v>75.609031491384428</v>
      </c>
      <c r="N55" s="7">
        <f t="shared" si="1"/>
        <v>85.962566844919792</v>
      </c>
      <c r="O55" s="7">
        <f t="shared" si="2"/>
        <v>6.5239127499348299</v>
      </c>
    </row>
    <row r="56" spans="1:15" x14ac:dyDescent="0.2">
      <c r="A56" s="5">
        <v>40923</v>
      </c>
      <c r="B56" s="6">
        <v>168.8</v>
      </c>
      <c r="C56" s="7">
        <v>128.88</v>
      </c>
      <c r="D56" s="7">
        <v>150.5</v>
      </c>
      <c r="E56" s="8">
        <v>10.258918550670934</v>
      </c>
      <c r="F56" s="7">
        <v>9648</v>
      </c>
      <c r="G56" s="8">
        <v>98978.046176873177</v>
      </c>
      <c r="H56" s="9">
        <v>13485.632471902074</v>
      </c>
      <c r="I56" s="8">
        <v>1282823.9042262149</v>
      </c>
      <c r="J56" s="8">
        <v>50925.795335638257</v>
      </c>
      <c r="K56" s="10">
        <f t="shared" si="3"/>
        <v>55</v>
      </c>
      <c r="L56" s="8">
        <f t="shared" si="0"/>
        <v>30169.31003296105</v>
      </c>
      <c r="M56" s="7">
        <f t="shared" si="1"/>
        <v>76.350710900473928</v>
      </c>
      <c r="N56" s="7">
        <f t="shared" si="1"/>
        <v>89.158767772511837</v>
      </c>
      <c r="O56" s="7">
        <f t="shared" si="2"/>
        <v>6.0775583830988946</v>
      </c>
    </row>
    <row r="57" spans="1:15" x14ac:dyDescent="0.2">
      <c r="A57" s="5">
        <v>40954</v>
      </c>
      <c r="B57" s="6">
        <v>169.8</v>
      </c>
      <c r="C57" s="7">
        <v>137.69999999999999</v>
      </c>
      <c r="D57" s="7">
        <v>153.625</v>
      </c>
      <c r="E57" s="8">
        <v>13.666163081178604</v>
      </c>
      <c r="F57" s="7">
        <v>6498</v>
      </c>
      <c r="G57" s="8">
        <v>88802.727701498574</v>
      </c>
      <c r="H57" s="9">
        <v>12169.995709259421</v>
      </c>
      <c r="I57" s="8">
        <v>1267361.567689823</v>
      </c>
      <c r="J57" s="8">
        <v>47096.172034421339</v>
      </c>
      <c r="K57" s="10">
        <f t="shared" si="3"/>
        <v>56</v>
      </c>
      <c r="L57" s="8">
        <f t="shared" si="0"/>
        <v>27736.261504370632</v>
      </c>
      <c r="M57" s="7">
        <f t="shared" si="1"/>
        <v>81.095406360424008</v>
      </c>
      <c r="N57" s="7">
        <f t="shared" si="1"/>
        <v>90.474087161366299</v>
      </c>
      <c r="O57" s="7">
        <f t="shared" si="2"/>
        <v>8.0483881514597186</v>
      </c>
    </row>
    <row r="58" spans="1:15" x14ac:dyDescent="0.2">
      <c r="A58" s="5">
        <v>40983</v>
      </c>
      <c r="B58" s="6">
        <v>171.2</v>
      </c>
      <c r="C58" s="7">
        <v>151.625</v>
      </c>
      <c r="D58" s="7">
        <v>162.875</v>
      </c>
      <c r="E58" s="8">
        <v>11.659229253986959</v>
      </c>
      <c r="F58" s="7">
        <v>8352</v>
      </c>
      <c r="G58" s="8">
        <v>97377.88272929909</v>
      </c>
      <c r="H58" s="9">
        <v>12825.030206677264</v>
      </c>
      <c r="I58" s="8">
        <v>1500027.9706016313</v>
      </c>
      <c r="J58" s="8">
        <v>52966.752583556212</v>
      </c>
      <c r="K58" s="10">
        <f t="shared" si="3"/>
        <v>57</v>
      </c>
      <c r="L58" s="8">
        <f t="shared" si="0"/>
        <v>30938.523705348256</v>
      </c>
      <c r="M58" s="7">
        <f t="shared" si="1"/>
        <v>88.566004672897193</v>
      </c>
      <c r="N58" s="7">
        <f t="shared" si="1"/>
        <v>95.137266355140184</v>
      </c>
      <c r="O58" s="7">
        <f t="shared" si="2"/>
        <v>6.8102974614409817</v>
      </c>
    </row>
    <row r="59" spans="1:15" x14ac:dyDescent="0.2">
      <c r="A59" s="5">
        <v>41014</v>
      </c>
      <c r="B59" s="6">
        <v>171.3</v>
      </c>
      <c r="C59" s="7">
        <v>146.47499999999999</v>
      </c>
      <c r="D59" s="7">
        <v>156.94999999999999</v>
      </c>
      <c r="E59" s="8">
        <v>12.995764065709448</v>
      </c>
      <c r="F59" s="7">
        <v>7614</v>
      </c>
      <c r="G59" s="8">
        <v>98949.747596311732</v>
      </c>
      <c r="H59" s="9">
        <v>13549.31202109253</v>
      </c>
      <c r="I59" s="8">
        <v>1532896.6653767284</v>
      </c>
      <c r="J59" s="8">
        <v>53925.918670569452</v>
      </c>
      <c r="K59" s="10">
        <f t="shared" si="3"/>
        <v>58</v>
      </c>
      <c r="L59" s="8">
        <f t="shared" si="0"/>
        <v>31480.396188306742</v>
      </c>
      <c r="M59" s="7">
        <f t="shared" si="1"/>
        <v>85.507880910682999</v>
      </c>
      <c r="N59" s="7">
        <f t="shared" si="1"/>
        <v>91.622883829538807</v>
      </c>
      <c r="O59" s="7">
        <f t="shared" si="2"/>
        <v>7.5865522858782528</v>
      </c>
    </row>
    <row r="60" spans="1:15" x14ac:dyDescent="0.2">
      <c r="A60" s="5">
        <v>41044</v>
      </c>
      <c r="B60" s="6">
        <v>171.5</v>
      </c>
      <c r="C60" s="7">
        <v>148.68</v>
      </c>
      <c r="D60" s="7">
        <v>152.36000000000001</v>
      </c>
      <c r="E60" s="8">
        <v>11.707600625414846</v>
      </c>
      <c r="F60" s="7">
        <v>9198</v>
      </c>
      <c r="G60" s="8">
        <v>107686.51055256576</v>
      </c>
      <c r="H60" s="9">
        <v>15541.190539463196</v>
      </c>
      <c r="I60" s="8">
        <v>1825934.3856215277</v>
      </c>
      <c r="J60" s="8">
        <v>60570.26038832734</v>
      </c>
      <c r="K60" s="10">
        <f t="shared" si="3"/>
        <v>59</v>
      </c>
      <c r="L60" s="8">
        <f t="shared" si="0"/>
        <v>35317.93608648824</v>
      </c>
      <c r="M60" s="7">
        <f t="shared" si="1"/>
        <v>86.693877551020407</v>
      </c>
      <c r="N60" s="7">
        <f t="shared" si="1"/>
        <v>88.839650145772595</v>
      </c>
      <c r="O60" s="7">
        <f t="shared" si="2"/>
        <v>6.8265892859561781</v>
      </c>
    </row>
    <row r="61" spans="1:15" x14ac:dyDescent="0.2">
      <c r="A61" s="5">
        <v>41075</v>
      </c>
      <c r="B61" s="6">
        <v>172.4</v>
      </c>
      <c r="C61" s="7">
        <v>163.32499999999999</v>
      </c>
      <c r="D61" s="7">
        <v>150.875</v>
      </c>
      <c r="E61" s="8">
        <v>14.555981317052595</v>
      </c>
      <c r="F61" s="7">
        <v>6786</v>
      </c>
      <c r="G61" s="8">
        <v>98776.88921751891</v>
      </c>
      <c r="H61" s="9">
        <v>15143.984723106299</v>
      </c>
      <c r="I61" s="8">
        <v>2057118.4462024737</v>
      </c>
      <c r="J61" s="8">
        <v>60082.111371969186</v>
      </c>
      <c r="K61" s="10">
        <f t="shared" si="3"/>
        <v>60</v>
      </c>
      <c r="L61" s="8">
        <f t="shared" si="0"/>
        <v>34850.412628752427</v>
      </c>
      <c r="M61" s="7">
        <f t="shared" si="1"/>
        <v>94.736078886310906</v>
      </c>
      <c r="N61" s="7">
        <f t="shared" si="1"/>
        <v>87.514501160092806</v>
      </c>
      <c r="O61" s="7">
        <f t="shared" si="2"/>
        <v>8.443144615459742</v>
      </c>
    </row>
    <row r="62" spans="1:15" x14ac:dyDescent="0.2">
      <c r="A62" s="5">
        <v>41105</v>
      </c>
      <c r="B62" s="6">
        <v>172.8</v>
      </c>
      <c r="C62" s="7">
        <v>155.1</v>
      </c>
      <c r="D62" s="7">
        <v>158</v>
      </c>
      <c r="E62" s="8">
        <v>10.633989219142503</v>
      </c>
      <c r="F62" s="7">
        <v>11538</v>
      </c>
      <c r="G62" s="8">
        <v>122694.96761046619</v>
      </c>
      <c r="H62" s="9">
        <v>17108.910891089108</v>
      </c>
      <c r="I62" s="8">
        <v>2103211.1478001834</v>
      </c>
      <c r="J62" s="8">
        <v>69282.079003888386</v>
      </c>
      <c r="K62" s="10">
        <f t="shared" si="3"/>
        <v>61</v>
      </c>
      <c r="L62" s="8">
        <f t="shared" si="0"/>
        <v>40093.795719842812</v>
      </c>
      <c r="M62" s="7">
        <f t="shared" si="1"/>
        <v>89.756944444444429</v>
      </c>
      <c r="N62" s="7">
        <f t="shared" si="1"/>
        <v>91.435185185185176</v>
      </c>
      <c r="O62" s="7">
        <f t="shared" si="2"/>
        <v>6.1539289462630213</v>
      </c>
    </row>
    <row r="63" spans="1:15" x14ac:dyDescent="0.2">
      <c r="A63" s="5">
        <v>41136</v>
      </c>
      <c r="B63" s="6">
        <v>172.8</v>
      </c>
      <c r="C63" s="7">
        <v>146.44999999999999</v>
      </c>
      <c r="D63" s="7">
        <v>171.3</v>
      </c>
      <c r="E63" s="8">
        <v>15.047042850278643</v>
      </c>
      <c r="F63" s="7">
        <v>9738</v>
      </c>
      <c r="G63" s="8">
        <v>146528.10327601343</v>
      </c>
      <c r="H63" s="9">
        <v>17532.878048780491</v>
      </c>
      <c r="I63" s="8">
        <v>1893504.7002799409</v>
      </c>
      <c r="J63" s="8">
        <v>75323.854119631549</v>
      </c>
      <c r="K63" s="10">
        <f t="shared" si="3"/>
        <v>62</v>
      </c>
      <c r="L63" s="8">
        <f t="shared" si="0"/>
        <v>43590.193356268253</v>
      </c>
      <c r="M63" s="7">
        <f t="shared" si="1"/>
        <v>84.751157407407391</v>
      </c>
      <c r="N63" s="7">
        <f t="shared" si="1"/>
        <v>99.131944444444443</v>
      </c>
      <c r="O63" s="7">
        <f t="shared" si="2"/>
        <v>8.707779427244585</v>
      </c>
    </row>
    <row r="64" spans="1:15" x14ac:dyDescent="0.2">
      <c r="A64" s="5">
        <v>41167</v>
      </c>
      <c r="B64" s="6">
        <v>173.7</v>
      </c>
      <c r="C64" s="7">
        <v>155.02500000000001</v>
      </c>
      <c r="D64" s="7">
        <v>194.02500000000001</v>
      </c>
      <c r="E64" s="8">
        <v>14.162070519588065</v>
      </c>
      <c r="F64" s="7">
        <v>9108</v>
      </c>
      <c r="G64" s="8">
        <v>128988.1382924081</v>
      </c>
      <c r="H64" s="9">
        <v>13137.602062741726</v>
      </c>
      <c r="I64" s="8">
        <v>1447277.8762210915</v>
      </c>
      <c r="J64" s="8">
        <v>63641.089418296724</v>
      </c>
      <c r="K64" s="10">
        <f t="shared" si="3"/>
        <v>63</v>
      </c>
      <c r="L64" s="8">
        <f t="shared" si="0"/>
        <v>36638.508588541583</v>
      </c>
      <c r="M64" s="7">
        <f t="shared" si="1"/>
        <v>89.24870466321245</v>
      </c>
      <c r="N64" s="7">
        <f t="shared" si="1"/>
        <v>111.70120898100174</v>
      </c>
      <c r="O64" s="7">
        <f t="shared" si="2"/>
        <v>8.1531781920483972</v>
      </c>
    </row>
    <row r="65" spans="1:15" x14ac:dyDescent="0.2">
      <c r="A65" s="5">
        <v>41197</v>
      </c>
      <c r="B65" s="6">
        <v>174</v>
      </c>
      <c r="C65" s="7">
        <v>153.22</v>
      </c>
      <c r="D65" s="7">
        <v>190.36</v>
      </c>
      <c r="E65" s="8">
        <v>10.741894091454</v>
      </c>
      <c r="F65" s="7">
        <v>11214</v>
      </c>
      <c r="G65" s="8">
        <v>120459.60034156516</v>
      </c>
      <c r="H65" s="9">
        <v>12559.520344606784</v>
      </c>
      <c r="I65" s="8">
        <v>1373080.7452693812</v>
      </c>
      <c r="J65" s="8">
        <v>59695.434535823304</v>
      </c>
      <c r="K65" s="10">
        <f t="shared" si="3"/>
        <v>64</v>
      </c>
      <c r="L65" s="8">
        <f t="shared" si="0"/>
        <v>34307.720997599601</v>
      </c>
      <c r="M65" s="7">
        <f t="shared" si="1"/>
        <v>88.05747126436782</v>
      </c>
      <c r="N65" s="7">
        <f t="shared" si="1"/>
        <v>109.40229885057472</v>
      </c>
      <c r="O65" s="7">
        <f t="shared" si="2"/>
        <v>6.1735023514103453</v>
      </c>
    </row>
    <row r="66" spans="1:15" x14ac:dyDescent="0.2">
      <c r="A66" s="5">
        <v>41228</v>
      </c>
      <c r="B66" s="6">
        <v>174.1</v>
      </c>
      <c r="C66" s="7">
        <v>151.72499999999999</v>
      </c>
      <c r="D66" s="7">
        <v>188.2</v>
      </c>
      <c r="E66" s="8">
        <v>10.632285004366837</v>
      </c>
      <c r="F66" s="7">
        <v>12600</v>
      </c>
      <c r="G66" s="8">
        <v>133966.79105502216</v>
      </c>
      <c r="H66" s="9">
        <v>14135.94175185703</v>
      </c>
      <c r="I66" s="8">
        <v>1531707.7709967534</v>
      </c>
      <c r="J66" s="8">
        <v>66445.616416418619</v>
      </c>
      <c r="K66" s="10">
        <f t="shared" si="3"/>
        <v>65</v>
      </c>
      <c r="L66" s="8">
        <f t="shared" si="0"/>
        <v>38165.201847454693</v>
      </c>
      <c r="M66" s="7">
        <f t="shared" si="1"/>
        <v>87.148190695002882</v>
      </c>
      <c r="N66" s="7">
        <f t="shared" si="1"/>
        <v>108.09879379666859</v>
      </c>
      <c r="O66" s="7">
        <f t="shared" si="2"/>
        <v>6.1069988537431579</v>
      </c>
    </row>
    <row r="67" spans="1:15" x14ac:dyDescent="0.2">
      <c r="A67" s="5">
        <v>41258</v>
      </c>
      <c r="B67" s="6">
        <v>174</v>
      </c>
      <c r="C67" s="7">
        <v>144.27500000000001</v>
      </c>
      <c r="D67" s="7">
        <v>181.6</v>
      </c>
      <c r="E67" s="8">
        <v>12.259083520190192</v>
      </c>
      <c r="F67" s="7">
        <v>11448</v>
      </c>
      <c r="G67" s="8">
        <v>140341.98813913731</v>
      </c>
      <c r="H67" s="9">
        <v>15228.170310701953</v>
      </c>
      <c r="I67" s="8">
        <v>1556319.7534352893</v>
      </c>
      <c r="J67" s="8">
        <v>69019.336301713745</v>
      </c>
      <c r="K67" s="10">
        <f t="shared" si="3"/>
        <v>66</v>
      </c>
      <c r="L67" s="8">
        <f t="shared" ref="L67:L109" si="4">J67/(B67/100)</f>
        <v>39666.285230869966</v>
      </c>
      <c r="M67" s="7">
        <f t="shared" ref="M67:N109" si="5">C67/($B67/100)</f>
        <v>82.916666666666671</v>
      </c>
      <c r="N67" s="7">
        <f t="shared" si="5"/>
        <v>104.36781609195403</v>
      </c>
      <c r="O67" s="7">
        <f t="shared" ref="O67:O111" si="6">100*E67/B67</f>
        <v>7.0454502989598806</v>
      </c>
    </row>
    <row r="68" spans="1:15" x14ac:dyDescent="0.2">
      <c r="A68" s="5">
        <v>41289</v>
      </c>
      <c r="B68" s="6">
        <v>175.1</v>
      </c>
      <c r="C68" s="7">
        <v>144.72</v>
      </c>
      <c r="D68" s="7">
        <v>165.88</v>
      </c>
      <c r="E68" s="8">
        <v>10.923123436509652</v>
      </c>
      <c r="F68" s="7">
        <v>9216</v>
      </c>
      <c r="G68" s="8">
        <v>100667.50559087296</v>
      </c>
      <c r="H68" s="9">
        <v>12582.846104314231</v>
      </c>
      <c r="I68" s="8">
        <v>1357545.9046216146</v>
      </c>
      <c r="J68" s="8">
        <v>52434.161899007406</v>
      </c>
      <c r="K68" s="10">
        <f t="shared" ref="K68:K109" si="7">K67+1</f>
        <v>67</v>
      </c>
      <c r="L68" s="8">
        <f t="shared" si="4"/>
        <v>29945.266647063054</v>
      </c>
      <c r="M68" s="7">
        <f t="shared" si="5"/>
        <v>82.649914334665908</v>
      </c>
      <c r="N68" s="7">
        <f t="shared" si="5"/>
        <v>94.734437464306112</v>
      </c>
      <c r="O68" s="7">
        <f t="shared" si="6"/>
        <v>6.2382201236491444</v>
      </c>
    </row>
    <row r="69" spans="1:15" x14ac:dyDescent="0.2">
      <c r="A69" s="5">
        <v>41320</v>
      </c>
      <c r="B69" s="6">
        <v>175.8</v>
      </c>
      <c r="C69" s="7">
        <v>144.97499999999999</v>
      </c>
      <c r="D69" s="7">
        <v>161.82499999999999</v>
      </c>
      <c r="E69" s="8">
        <v>14.599493913439852</v>
      </c>
      <c r="F69" s="7">
        <v>6084</v>
      </c>
      <c r="G69" s="8">
        <v>88823.320969368069</v>
      </c>
      <c r="H69" s="9">
        <v>11551.916558018256</v>
      </c>
      <c r="I69" s="8">
        <v>1266207.5695292624</v>
      </c>
      <c r="J69" s="8">
        <v>47089.612870605881</v>
      </c>
      <c r="K69" s="10">
        <f t="shared" si="7"/>
        <v>68</v>
      </c>
      <c r="L69" s="8">
        <f t="shared" si="4"/>
        <v>26785.900381459545</v>
      </c>
      <c r="M69" s="7">
        <f t="shared" si="5"/>
        <v>82.465870307167236</v>
      </c>
      <c r="N69" s="7">
        <f t="shared" si="5"/>
        <v>92.050625711035266</v>
      </c>
      <c r="O69" s="7">
        <f t="shared" si="6"/>
        <v>8.3046040463252861</v>
      </c>
    </row>
    <row r="70" spans="1:15" x14ac:dyDescent="0.2">
      <c r="A70" s="5">
        <v>41348</v>
      </c>
      <c r="B70" s="6">
        <v>176.2</v>
      </c>
      <c r="C70" s="7">
        <v>140.92500000000001</v>
      </c>
      <c r="D70" s="7">
        <v>159.30000000000001</v>
      </c>
      <c r="E70" s="8">
        <v>14.435087663531958</v>
      </c>
      <c r="F70" s="7">
        <v>7308</v>
      </c>
      <c r="G70" s="8">
        <v>105491.62064509155</v>
      </c>
      <c r="H70" s="9">
        <v>13827.20293113498</v>
      </c>
      <c r="I70" s="8">
        <v>1463469.0857052815</v>
      </c>
      <c r="J70" s="8">
        <v>55439.356556527113</v>
      </c>
      <c r="K70" s="10">
        <f t="shared" si="7"/>
        <v>69</v>
      </c>
      <c r="L70" s="8">
        <f t="shared" si="4"/>
        <v>31463.879998029013</v>
      </c>
      <c r="M70" s="7">
        <f t="shared" si="5"/>
        <v>79.980136208853594</v>
      </c>
      <c r="N70" s="7">
        <f t="shared" si="5"/>
        <v>90.408626560726461</v>
      </c>
      <c r="O70" s="7">
        <f t="shared" si="6"/>
        <v>8.1924447579636546</v>
      </c>
    </row>
    <row r="71" spans="1:15" x14ac:dyDescent="0.2">
      <c r="A71" s="5">
        <v>41379</v>
      </c>
      <c r="B71" s="6">
        <v>176.9</v>
      </c>
      <c r="C71" s="7">
        <v>155.16</v>
      </c>
      <c r="D71" s="7">
        <v>160.97999999999999</v>
      </c>
      <c r="E71" s="8">
        <v>12.914891905202037</v>
      </c>
      <c r="F71" s="7">
        <v>7668</v>
      </c>
      <c r="G71" s="8">
        <v>99031.391129089214</v>
      </c>
      <c r="H71" s="9">
        <v>13429.493262478649</v>
      </c>
      <c r="I71" s="8">
        <v>1636287.8334504766</v>
      </c>
      <c r="J71" s="8">
        <v>55189.893182948115</v>
      </c>
      <c r="K71" s="10">
        <f t="shared" si="7"/>
        <v>70</v>
      </c>
      <c r="L71" s="8">
        <f t="shared" si="4"/>
        <v>31198.356802118775</v>
      </c>
      <c r="M71" s="7">
        <f t="shared" si="5"/>
        <v>87.710570944036164</v>
      </c>
      <c r="N71" s="7">
        <f t="shared" si="5"/>
        <v>91.000565291124914</v>
      </c>
      <c r="O71" s="7">
        <f t="shared" si="6"/>
        <v>7.300673773432468</v>
      </c>
    </row>
    <row r="72" spans="1:15" x14ac:dyDescent="0.2">
      <c r="A72" s="5">
        <v>41409</v>
      </c>
      <c r="B72" s="6">
        <v>177.7</v>
      </c>
      <c r="C72" s="7">
        <v>170.17500000000001</v>
      </c>
      <c r="D72" s="7">
        <v>160.875</v>
      </c>
      <c r="E72" s="8">
        <v>12.748045103436919</v>
      </c>
      <c r="F72" s="7">
        <v>8082</v>
      </c>
      <c r="G72" s="8">
        <v>103029.70052597718</v>
      </c>
      <c r="H72" s="9">
        <v>14643.274429844434</v>
      </c>
      <c r="I72" s="8">
        <v>2049538.6403328043</v>
      </c>
      <c r="J72" s="8">
        <v>61535.686870059231</v>
      </c>
      <c r="K72" s="10">
        <f t="shared" si="7"/>
        <v>71</v>
      </c>
      <c r="L72" s="8">
        <f t="shared" si="4"/>
        <v>34628.97404055106</v>
      </c>
      <c r="M72" s="7">
        <f t="shared" si="5"/>
        <v>95.765334833989883</v>
      </c>
      <c r="N72" s="7">
        <f t="shared" si="5"/>
        <v>90.531795160382671</v>
      </c>
      <c r="O72" s="7">
        <f t="shared" si="6"/>
        <v>7.1739139580399094</v>
      </c>
    </row>
    <row r="73" spans="1:15" x14ac:dyDescent="0.2">
      <c r="A73" s="5">
        <v>41440</v>
      </c>
      <c r="B73" s="6">
        <v>178</v>
      </c>
      <c r="C73" s="7">
        <v>161.625</v>
      </c>
      <c r="D73" s="7">
        <v>161.17500000000001</v>
      </c>
      <c r="E73" s="8">
        <v>15.633698748562063</v>
      </c>
      <c r="F73" s="7">
        <v>7038</v>
      </c>
      <c r="G73" s="8">
        <v>110029.9717923798</v>
      </c>
      <c r="H73" s="9">
        <v>15219.330855018587</v>
      </c>
      <c r="I73" s="8">
        <v>1970602.7780848795</v>
      </c>
      <c r="J73" s="8">
        <v>63136.157046314169</v>
      </c>
      <c r="K73" s="10">
        <f t="shared" si="7"/>
        <v>72</v>
      </c>
      <c r="L73" s="8">
        <f t="shared" si="4"/>
        <v>35469.751149614698</v>
      </c>
      <c r="M73" s="7">
        <f t="shared" si="5"/>
        <v>90.800561797752806</v>
      </c>
      <c r="N73" s="7">
        <f t="shared" si="5"/>
        <v>90.547752808988776</v>
      </c>
      <c r="O73" s="7">
        <f t="shared" si="6"/>
        <v>8.7829768250348668</v>
      </c>
    </row>
    <row r="74" spans="1:15" x14ac:dyDescent="0.2">
      <c r="A74" s="5">
        <v>41470</v>
      </c>
      <c r="B74" s="6">
        <v>177.5</v>
      </c>
      <c r="C74" s="7">
        <v>142.06</v>
      </c>
      <c r="D74" s="7">
        <v>156.12</v>
      </c>
      <c r="E74" s="8">
        <v>14.398675674661138</v>
      </c>
      <c r="F74" s="7">
        <v>9432</v>
      </c>
      <c r="G74" s="8">
        <v>135808.30896340386</v>
      </c>
      <c r="H74" s="9">
        <v>18453.618619625729</v>
      </c>
      <c r="I74" s="8">
        <v>1998327.3563106242</v>
      </c>
      <c r="J74" s="8">
        <v>72747.566549503012</v>
      </c>
      <c r="K74" s="10">
        <f t="shared" si="7"/>
        <v>73</v>
      </c>
      <c r="L74" s="8">
        <f t="shared" si="4"/>
        <v>40984.544534931279</v>
      </c>
      <c r="M74" s="7">
        <f t="shared" si="5"/>
        <v>80.033802816901414</v>
      </c>
      <c r="N74" s="7">
        <f t="shared" si="5"/>
        <v>87.954929577464796</v>
      </c>
      <c r="O74" s="7">
        <f t="shared" si="6"/>
        <v>8.1119299575555708</v>
      </c>
    </row>
    <row r="75" spans="1:15" x14ac:dyDescent="0.2">
      <c r="A75" s="5">
        <v>41501</v>
      </c>
      <c r="B75" s="6">
        <v>177.5</v>
      </c>
      <c r="C75" s="7">
        <v>142.07499999999999</v>
      </c>
      <c r="D75" s="7">
        <v>151.375</v>
      </c>
      <c r="E75" s="8">
        <v>14.583905018059431</v>
      </c>
      <c r="F75" s="7">
        <v>9396</v>
      </c>
      <c r="G75" s="8">
        <v>137030.37154968642</v>
      </c>
      <c r="H75" s="9">
        <v>19501.107514056912</v>
      </c>
      <c r="I75" s="8">
        <v>2146250.8240434695</v>
      </c>
      <c r="J75" s="8">
        <v>74958.812477569882</v>
      </c>
      <c r="K75" s="10">
        <f t="shared" si="7"/>
        <v>74</v>
      </c>
      <c r="L75" s="8">
        <f t="shared" si="4"/>
        <v>42230.316888771769</v>
      </c>
      <c r="M75" s="7">
        <f t="shared" si="5"/>
        <v>80.042253521126753</v>
      </c>
      <c r="N75" s="7">
        <f t="shared" si="5"/>
        <v>85.281690140845072</v>
      </c>
      <c r="O75" s="7">
        <f t="shared" si="6"/>
        <v>8.2162845172165806</v>
      </c>
    </row>
    <row r="76" spans="1:15" x14ac:dyDescent="0.2">
      <c r="A76" s="5">
        <v>41532</v>
      </c>
      <c r="B76" s="6">
        <v>178.3</v>
      </c>
      <c r="C76" s="7">
        <v>152.15</v>
      </c>
      <c r="D76" s="7">
        <v>165.05</v>
      </c>
      <c r="E76" s="8">
        <v>13.80716627017277</v>
      </c>
      <c r="F76" s="7">
        <v>8316</v>
      </c>
      <c r="G76" s="8">
        <v>114820.39470275675</v>
      </c>
      <c r="H76" s="9">
        <v>14839.596469104667</v>
      </c>
      <c r="I76" s="8">
        <v>1732817.4341089833</v>
      </c>
      <c r="J76" s="8">
        <v>62023.533128600844</v>
      </c>
      <c r="K76" s="10">
        <f t="shared" si="7"/>
        <v>75</v>
      </c>
      <c r="L76" s="8">
        <f t="shared" si="4"/>
        <v>34786.053353113202</v>
      </c>
      <c r="M76" s="7">
        <f t="shared" si="5"/>
        <v>85.333707234997192</v>
      </c>
      <c r="N76" s="7">
        <f t="shared" si="5"/>
        <v>92.568704430734712</v>
      </c>
      <c r="O76" s="7">
        <f t="shared" si="6"/>
        <v>7.743783662463696</v>
      </c>
    </row>
    <row r="77" spans="1:15" x14ac:dyDescent="0.2">
      <c r="A77" s="5">
        <v>41562</v>
      </c>
      <c r="B77" s="6">
        <v>177.7</v>
      </c>
      <c r="C77" s="7">
        <v>131.54</v>
      </c>
      <c r="D77" s="7">
        <v>147.52000000000001</v>
      </c>
      <c r="E77" s="8">
        <v>14.824138875958537</v>
      </c>
      <c r="F77" s="7">
        <v>7488</v>
      </c>
      <c r="G77" s="8">
        <v>111003.15190317752</v>
      </c>
      <c r="H77" s="9">
        <v>15792.159392245396</v>
      </c>
      <c r="I77" s="8">
        <v>1566677.4287096218</v>
      </c>
      <c r="J77" s="8">
        <v>58658.855276673617</v>
      </c>
      <c r="K77" s="10">
        <f t="shared" si="7"/>
        <v>76</v>
      </c>
      <c r="L77" s="8">
        <f t="shared" si="4"/>
        <v>33010.047989124156</v>
      </c>
      <c r="M77" s="7">
        <f t="shared" si="5"/>
        <v>74.023635340461453</v>
      </c>
      <c r="N77" s="7">
        <f t="shared" si="5"/>
        <v>83.016319639842436</v>
      </c>
      <c r="O77" s="7">
        <f t="shared" si="6"/>
        <v>8.3422278424077323</v>
      </c>
    </row>
    <row r="78" spans="1:15" x14ac:dyDescent="0.2">
      <c r="A78" s="5">
        <v>41593</v>
      </c>
      <c r="B78" s="6">
        <v>177.4</v>
      </c>
      <c r="C78" s="7">
        <v>117.05</v>
      </c>
      <c r="D78" s="7">
        <v>138.375</v>
      </c>
      <c r="E78" s="8">
        <v>15.160419731987531</v>
      </c>
      <c r="F78" s="7">
        <v>8586</v>
      </c>
      <c r="G78" s="8">
        <v>130167.36381884494</v>
      </c>
      <c r="H78" s="9">
        <v>19168.992855045512</v>
      </c>
      <c r="I78" s="8">
        <v>1645124.280436788</v>
      </c>
      <c r="J78" s="8">
        <v>66466.00243137058</v>
      </c>
      <c r="K78" s="10">
        <f t="shared" si="7"/>
        <v>77</v>
      </c>
      <c r="L78" s="8">
        <f t="shared" si="4"/>
        <v>37466.743196939446</v>
      </c>
      <c r="M78" s="7">
        <f t="shared" si="5"/>
        <v>65.980834272829767</v>
      </c>
      <c r="N78" s="7">
        <f t="shared" si="5"/>
        <v>78.001691093573839</v>
      </c>
      <c r="O78" s="7">
        <f t="shared" si="6"/>
        <v>8.5458961285160822</v>
      </c>
    </row>
    <row r="79" spans="1:15" x14ac:dyDescent="0.2">
      <c r="A79" s="5">
        <v>41623</v>
      </c>
      <c r="B79" s="6">
        <v>176.7</v>
      </c>
      <c r="C79" s="7">
        <v>108.6</v>
      </c>
      <c r="D79" s="7">
        <v>127.04</v>
      </c>
      <c r="E79" s="8">
        <v>12.871627774250106</v>
      </c>
      <c r="F79" s="7">
        <v>10296</v>
      </c>
      <c r="G79" s="8">
        <v>132526.2795636791</v>
      </c>
      <c r="H79" s="9">
        <v>21386.369037514851</v>
      </c>
      <c r="I79" s="8">
        <v>1712646.2805886175</v>
      </c>
      <c r="J79" s="8">
        <v>68127.334042368777</v>
      </c>
      <c r="K79" s="10">
        <f t="shared" si="7"/>
        <v>78</v>
      </c>
      <c r="L79" s="8">
        <f t="shared" si="4"/>
        <v>38555.367313168521</v>
      </c>
      <c r="M79" s="7">
        <f t="shared" si="5"/>
        <v>61.460101867572156</v>
      </c>
      <c r="N79" s="7">
        <f t="shared" si="5"/>
        <v>71.895868704018113</v>
      </c>
      <c r="O79" s="7">
        <f t="shared" si="6"/>
        <v>7.2844526170062851</v>
      </c>
    </row>
    <row r="80" spans="1:15" x14ac:dyDescent="0.2">
      <c r="A80" s="5">
        <v>41654</v>
      </c>
      <c r="B80" s="6">
        <v>177.1</v>
      </c>
      <c r="C80" s="7">
        <v>110.72499999999999</v>
      </c>
      <c r="D80" s="7">
        <v>126.9</v>
      </c>
      <c r="E80" s="8">
        <v>15.153227734095342</v>
      </c>
      <c r="F80" s="7">
        <v>6714</v>
      </c>
      <c r="G80" s="8">
        <v>101738.77100671612</v>
      </c>
      <c r="H80" s="9">
        <v>16634.916359810624</v>
      </c>
      <c r="I80" s="8">
        <v>1373219.1534797093</v>
      </c>
      <c r="J80" s="8">
        <v>53007.494907959423</v>
      </c>
      <c r="K80" s="10">
        <f t="shared" si="7"/>
        <v>79</v>
      </c>
      <c r="L80" s="8">
        <f t="shared" si="4"/>
        <v>29930.827164291037</v>
      </c>
      <c r="M80" s="7">
        <f t="shared" si="5"/>
        <v>62.521174477696214</v>
      </c>
      <c r="N80" s="7">
        <f t="shared" si="5"/>
        <v>71.654432523997755</v>
      </c>
      <c r="O80" s="7">
        <f t="shared" si="6"/>
        <v>8.5563115381678951</v>
      </c>
    </row>
    <row r="81" spans="1:15" x14ac:dyDescent="0.2">
      <c r="A81" s="5">
        <v>41685</v>
      </c>
      <c r="B81" s="6">
        <v>177.8</v>
      </c>
      <c r="C81" s="7">
        <v>111.375</v>
      </c>
      <c r="D81" s="7">
        <v>128.85</v>
      </c>
      <c r="E81" s="8">
        <v>13.469581622763732</v>
      </c>
      <c r="F81" s="7">
        <v>6912</v>
      </c>
      <c r="G81" s="8">
        <v>93101.748176542911</v>
      </c>
      <c r="H81" s="9">
        <v>14921.211364345925</v>
      </c>
      <c r="I81" s="8">
        <v>1232767.8425578424</v>
      </c>
      <c r="J81" s="8">
        <v>48219.401985018107</v>
      </c>
      <c r="K81" s="10">
        <f t="shared" si="7"/>
        <v>80</v>
      </c>
      <c r="L81" s="8">
        <f t="shared" si="4"/>
        <v>27120.023613620982</v>
      </c>
      <c r="M81" s="7">
        <f t="shared" si="5"/>
        <v>62.640607424071987</v>
      </c>
      <c r="N81" s="7">
        <f t="shared" si="5"/>
        <v>72.469066366704155</v>
      </c>
      <c r="O81" s="7">
        <f t="shared" si="6"/>
        <v>7.5756927012169468</v>
      </c>
    </row>
    <row r="82" spans="1:15" x14ac:dyDescent="0.2">
      <c r="A82" s="5">
        <v>41713</v>
      </c>
      <c r="B82" s="6">
        <v>178.8</v>
      </c>
      <c r="C82" s="7">
        <v>124.925</v>
      </c>
      <c r="D82" s="7">
        <v>139.375</v>
      </c>
      <c r="E82" s="8">
        <v>14.794142296829877</v>
      </c>
      <c r="F82" s="7">
        <v>7146</v>
      </c>
      <c r="G82" s="8">
        <v>105718.9408531463</v>
      </c>
      <c r="H82" s="9">
        <v>15938.433598183883</v>
      </c>
      <c r="I82" s="8">
        <v>1505799.5852915398</v>
      </c>
      <c r="J82" s="8">
        <v>56029.939513983656</v>
      </c>
      <c r="K82" s="10">
        <f t="shared" si="7"/>
        <v>81</v>
      </c>
      <c r="L82" s="8">
        <f t="shared" si="4"/>
        <v>31336.655209163117</v>
      </c>
      <c r="M82" s="7">
        <f t="shared" si="5"/>
        <v>69.868568232662184</v>
      </c>
      <c r="N82" s="7">
        <f t="shared" si="5"/>
        <v>77.950223713646537</v>
      </c>
      <c r="O82" s="7">
        <f t="shared" si="6"/>
        <v>8.2741288013589909</v>
      </c>
    </row>
    <row r="83" spans="1:15" x14ac:dyDescent="0.2">
      <c r="A83" s="5">
        <v>41744</v>
      </c>
      <c r="B83" s="6">
        <v>179.8</v>
      </c>
      <c r="C83" s="7">
        <v>139.69999999999999</v>
      </c>
      <c r="D83" s="7">
        <v>144.41999999999999</v>
      </c>
      <c r="E83" s="8">
        <v>11.008866227017933</v>
      </c>
      <c r="F83" s="7">
        <v>9108</v>
      </c>
      <c r="G83" s="8">
        <v>100268.75359567933</v>
      </c>
      <c r="H83" s="9">
        <v>15187.948754047586</v>
      </c>
      <c r="I83" s="8">
        <v>1669206.6721068874</v>
      </c>
      <c r="J83" s="8">
        <v>56028.472229269377</v>
      </c>
      <c r="K83" s="10">
        <f t="shared" si="7"/>
        <v>82</v>
      </c>
      <c r="L83" s="8">
        <f t="shared" si="4"/>
        <v>31161.55296399854</v>
      </c>
      <c r="M83" s="7">
        <f t="shared" si="5"/>
        <v>77.697441601779744</v>
      </c>
      <c r="N83" s="7">
        <f t="shared" si="5"/>
        <v>80.322580645161281</v>
      </c>
      <c r="O83" s="7">
        <f t="shared" si="6"/>
        <v>6.1228399482858364</v>
      </c>
    </row>
    <row r="84" spans="1:15" x14ac:dyDescent="0.2">
      <c r="A84" s="5">
        <v>41774</v>
      </c>
      <c r="B84" s="6">
        <v>179.8</v>
      </c>
      <c r="C84" s="7">
        <v>139.17500000000001</v>
      </c>
      <c r="D84" s="7">
        <v>141.07499999999999</v>
      </c>
      <c r="E84" s="8">
        <v>11.627479872314346</v>
      </c>
      <c r="F84" s="7">
        <v>9612</v>
      </c>
      <c r="G84" s="8">
        <v>111763.3365326855</v>
      </c>
      <c r="H84" s="9">
        <v>17502.030330062447</v>
      </c>
      <c r="I84" s="8">
        <v>1935464.6938511925</v>
      </c>
      <c r="J84" s="8">
        <v>63343.280945916289</v>
      </c>
      <c r="K84" s="10">
        <f t="shared" si="7"/>
        <v>83</v>
      </c>
      <c r="L84" s="8">
        <f t="shared" si="4"/>
        <v>35229.855920976799</v>
      </c>
      <c r="M84" s="7">
        <f t="shared" si="5"/>
        <v>77.405450500556185</v>
      </c>
      <c r="N84" s="7">
        <f t="shared" si="5"/>
        <v>78.462180200222463</v>
      </c>
      <c r="O84" s="7">
        <f t="shared" si="6"/>
        <v>6.4668964807087566</v>
      </c>
    </row>
    <row r="85" spans="1:15" x14ac:dyDescent="0.2">
      <c r="A85" s="5">
        <v>41805</v>
      </c>
      <c r="B85" s="6">
        <v>179.9</v>
      </c>
      <c r="C85" s="7">
        <v>138.22499999999999</v>
      </c>
      <c r="D85" s="7">
        <v>142.69999999999999</v>
      </c>
      <c r="E85" s="8">
        <v>13.337349480604678</v>
      </c>
      <c r="F85" s="7">
        <v>8640</v>
      </c>
      <c r="G85" s="8">
        <v>115234.69951242441</v>
      </c>
      <c r="H85" s="9">
        <v>17674.61066120851</v>
      </c>
      <c r="I85" s="8">
        <v>1923324.864821746</v>
      </c>
      <c r="J85" s="8">
        <v>64450.29973742296</v>
      </c>
      <c r="K85" s="10">
        <f t="shared" si="7"/>
        <v>84</v>
      </c>
      <c r="L85" s="8">
        <f t="shared" si="4"/>
        <v>35825.62520145801</v>
      </c>
      <c r="M85" s="7">
        <f t="shared" si="5"/>
        <v>76.834352418009999</v>
      </c>
      <c r="N85" s="7">
        <f t="shared" si="5"/>
        <v>79.32184546970538</v>
      </c>
      <c r="O85" s="7">
        <f t="shared" si="6"/>
        <v>7.4137573544217217</v>
      </c>
    </row>
    <row r="86" spans="1:15" x14ac:dyDescent="0.2">
      <c r="A86" s="5">
        <v>41835</v>
      </c>
      <c r="B86" s="6">
        <v>180.1</v>
      </c>
      <c r="C86" s="7">
        <v>139.69999999999999</v>
      </c>
      <c r="D86" s="7">
        <v>142.76</v>
      </c>
      <c r="E86" s="8">
        <v>13.216053588761049</v>
      </c>
      <c r="F86" s="7">
        <v>9702</v>
      </c>
      <c r="G86" s="8">
        <v>128222.1519181597</v>
      </c>
      <c r="H86" s="9">
        <v>19765.984564186077</v>
      </c>
      <c r="I86" s="8">
        <v>2185114.9681697441</v>
      </c>
      <c r="J86" s="8">
        <v>72250.870792866277</v>
      </c>
      <c r="K86" s="10">
        <f t="shared" si="7"/>
        <v>85</v>
      </c>
      <c r="L86" s="8">
        <f t="shared" si="4"/>
        <v>40117.085393040688</v>
      </c>
      <c r="M86" s="7">
        <f t="shared" si="5"/>
        <v>77.56801776790671</v>
      </c>
      <c r="N86" s="7">
        <f t="shared" si="5"/>
        <v>79.267073847862292</v>
      </c>
      <c r="O86" s="7">
        <f t="shared" si="6"/>
        <v>7.3381752297396163</v>
      </c>
    </row>
    <row r="87" spans="1:15" x14ac:dyDescent="0.2">
      <c r="A87" s="5">
        <v>41866</v>
      </c>
      <c r="B87" s="6">
        <v>180.7</v>
      </c>
      <c r="C87" s="7">
        <v>139.57499999999999</v>
      </c>
      <c r="D87" s="7">
        <v>148.4</v>
      </c>
      <c r="E87" s="8">
        <v>15.585387321158136</v>
      </c>
      <c r="F87" s="7">
        <v>8928</v>
      </c>
      <c r="G87" s="8">
        <v>139146.33800329984</v>
      </c>
      <c r="H87" s="9">
        <v>20230.117197673408</v>
      </c>
      <c r="I87" s="8">
        <v>2189671.0044568838</v>
      </c>
      <c r="J87" s="8">
        <v>76239.86214312636</v>
      </c>
      <c r="K87" s="10">
        <f t="shared" si="7"/>
        <v>86</v>
      </c>
      <c r="L87" s="8">
        <f t="shared" si="4"/>
        <v>42191.401296694166</v>
      </c>
      <c r="M87" s="7">
        <f t="shared" si="5"/>
        <v>77.241283895960152</v>
      </c>
      <c r="N87" s="7">
        <f t="shared" si="5"/>
        <v>82.125069175428891</v>
      </c>
      <c r="O87" s="7">
        <f t="shared" si="6"/>
        <v>8.6250068185711868</v>
      </c>
    </row>
    <row r="88" spans="1:15" x14ac:dyDescent="0.2">
      <c r="A88" s="5">
        <v>41897</v>
      </c>
      <c r="B88" s="6">
        <v>181</v>
      </c>
      <c r="C88" s="7">
        <v>139.96</v>
      </c>
      <c r="D88" s="7">
        <v>159.69999999999999</v>
      </c>
      <c r="E88" s="8">
        <v>11.56579611546185</v>
      </c>
      <c r="F88" s="7">
        <v>10602</v>
      </c>
      <c r="G88" s="8">
        <v>122620.57041612655</v>
      </c>
      <c r="H88" s="9">
        <v>15946.072215177202</v>
      </c>
      <c r="I88" s="8">
        <v>1667833.9180264506</v>
      </c>
      <c r="J88" s="8">
        <v>64039.793593125374</v>
      </c>
      <c r="K88" s="10">
        <f t="shared" si="7"/>
        <v>87</v>
      </c>
      <c r="L88" s="8">
        <f t="shared" si="4"/>
        <v>35381.10143266595</v>
      </c>
      <c r="M88" s="7">
        <f t="shared" si="5"/>
        <v>77.325966850828735</v>
      </c>
      <c r="N88" s="7">
        <f t="shared" si="5"/>
        <v>88.232044198895025</v>
      </c>
      <c r="O88" s="7">
        <f t="shared" si="6"/>
        <v>6.3899426052275423</v>
      </c>
    </row>
    <row r="89" spans="1:15" x14ac:dyDescent="0.2">
      <c r="A89" s="5">
        <v>41927</v>
      </c>
      <c r="B89" s="6">
        <v>181.3</v>
      </c>
      <c r="C89" s="7">
        <v>144.52500000000001</v>
      </c>
      <c r="D89" s="7">
        <v>155.67500000000001</v>
      </c>
      <c r="E89" s="8">
        <v>15.091127328950664</v>
      </c>
      <c r="F89" s="7">
        <v>7218</v>
      </c>
      <c r="G89" s="8">
        <v>108927.7570603659</v>
      </c>
      <c r="H89" s="9">
        <v>14977.481678880744</v>
      </c>
      <c r="I89" s="8">
        <v>1667377.9266702498</v>
      </c>
      <c r="J89" s="8">
        <v>59121.763037537268</v>
      </c>
      <c r="K89" s="10">
        <f t="shared" si="7"/>
        <v>88</v>
      </c>
      <c r="L89" s="8">
        <f t="shared" si="4"/>
        <v>32609.907908183817</v>
      </c>
      <c r="M89" s="7">
        <f t="shared" si="5"/>
        <v>79.715940430226141</v>
      </c>
      <c r="N89" s="7">
        <f t="shared" si="5"/>
        <v>85.865968008825149</v>
      </c>
      <c r="O89" s="7">
        <f t="shared" si="6"/>
        <v>8.323842983425628</v>
      </c>
    </row>
    <row r="90" spans="1:15" x14ac:dyDescent="0.2">
      <c r="A90" s="5">
        <v>41958</v>
      </c>
      <c r="B90" s="6">
        <v>181.3</v>
      </c>
      <c r="C90" s="7">
        <v>141.9</v>
      </c>
      <c r="D90" s="7">
        <v>153.15</v>
      </c>
      <c r="E90" s="8">
        <v>13.298944234522819</v>
      </c>
      <c r="F90" s="7">
        <v>9126</v>
      </c>
      <c r="G90" s="8">
        <v>121366.16508425525</v>
      </c>
      <c r="H90" s="9">
        <v>16959.430604982204</v>
      </c>
      <c r="I90" s="8">
        <v>1851827.0421093954</v>
      </c>
      <c r="J90" s="8">
        <v>65802.517193958207</v>
      </c>
      <c r="K90" s="10">
        <f t="shared" si="7"/>
        <v>89</v>
      </c>
      <c r="L90" s="8">
        <f t="shared" si="4"/>
        <v>36294.824707092223</v>
      </c>
      <c r="M90" s="7">
        <f t="shared" si="5"/>
        <v>78.268063982349688</v>
      </c>
      <c r="N90" s="7">
        <f t="shared" si="5"/>
        <v>84.473248758963038</v>
      </c>
      <c r="O90" s="7">
        <f t="shared" si="6"/>
        <v>7.3353250052525194</v>
      </c>
    </row>
    <row r="91" spans="1:15" x14ac:dyDescent="0.2">
      <c r="A91" s="5">
        <v>41988</v>
      </c>
      <c r="B91" s="6">
        <v>180.9</v>
      </c>
      <c r="C91" s="7">
        <v>138.58000000000001</v>
      </c>
      <c r="D91" s="7">
        <v>152.4</v>
      </c>
      <c r="E91" s="8">
        <v>12.980414498218162</v>
      </c>
      <c r="F91" s="7">
        <v>9828</v>
      </c>
      <c r="G91" s="8">
        <v>127571.51368848809</v>
      </c>
      <c r="H91" s="9">
        <v>17730.661901161588</v>
      </c>
      <c r="I91" s="8">
        <v>1872332.1971133298</v>
      </c>
      <c r="J91" s="8">
        <v>68276.496769322344</v>
      </c>
      <c r="K91" s="10">
        <f t="shared" si="7"/>
        <v>90</v>
      </c>
      <c r="L91" s="8">
        <f t="shared" si="4"/>
        <v>37742.673725440764</v>
      </c>
      <c r="M91" s="7">
        <f t="shared" si="5"/>
        <v>76.605859590934216</v>
      </c>
      <c r="N91" s="7">
        <f t="shared" si="5"/>
        <v>84.245439469320061</v>
      </c>
      <c r="O91" s="7">
        <f t="shared" si="6"/>
        <v>7.1754640675611716</v>
      </c>
    </row>
    <row r="92" spans="1:15" x14ac:dyDescent="0.2">
      <c r="A92" s="5">
        <v>42019</v>
      </c>
      <c r="B92" s="6">
        <v>181.7</v>
      </c>
      <c r="C92" s="7">
        <v>145.75</v>
      </c>
      <c r="D92" s="7">
        <v>157.85</v>
      </c>
      <c r="E92" s="8">
        <v>13.155701009784295</v>
      </c>
      <c r="F92" s="7">
        <v>7506</v>
      </c>
      <c r="G92" s="8">
        <v>98746.691779440924</v>
      </c>
      <c r="H92" s="9">
        <v>13358.181818181816</v>
      </c>
      <c r="I92" s="8">
        <v>1495487.1739130435</v>
      </c>
      <c r="J92" s="8">
        <v>53403.93867092971</v>
      </c>
      <c r="K92" s="10">
        <f t="shared" si="7"/>
        <v>91</v>
      </c>
      <c r="L92" s="8">
        <f t="shared" si="4"/>
        <v>29391.270594898026</v>
      </c>
      <c r="M92" s="7">
        <f t="shared" si="5"/>
        <v>80.214639515685192</v>
      </c>
      <c r="N92" s="7">
        <f t="shared" si="5"/>
        <v>86.873968079251512</v>
      </c>
      <c r="O92" s="7">
        <f t="shared" si="6"/>
        <v>7.240341777536762</v>
      </c>
    </row>
    <row r="93" spans="1:15" x14ac:dyDescent="0.2">
      <c r="A93" s="5">
        <v>42050</v>
      </c>
      <c r="B93" s="6">
        <v>183.1</v>
      </c>
      <c r="C93" s="7">
        <v>161.30000000000001</v>
      </c>
      <c r="D93" s="7">
        <v>172.5</v>
      </c>
      <c r="E93" s="8">
        <v>12.134023653895197</v>
      </c>
      <c r="F93" s="7">
        <v>7308</v>
      </c>
      <c r="G93" s="8">
        <v>88675.444862666103</v>
      </c>
      <c r="H93" s="9">
        <v>11058.406231276213</v>
      </c>
      <c r="I93" s="8">
        <v>1379097.3527593187</v>
      </c>
      <c r="J93" s="8">
        <v>48390.804833944872</v>
      </c>
      <c r="K93" s="10">
        <f t="shared" si="7"/>
        <v>92</v>
      </c>
      <c r="L93" s="8">
        <f t="shared" si="4"/>
        <v>26428.620881455419</v>
      </c>
      <c r="M93" s="7">
        <f t="shared" si="5"/>
        <v>88.093937738940483</v>
      </c>
      <c r="N93" s="7">
        <f t="shared" si="5"/>
        <v>94.210813762971057</v>
      </c>
      <c r="O93" s="7">
        <f t="shared" si="6"/>
        <v>6.6269927110296001</v>
      </c>
    </row>
    <row r="94" spans="1:15" x14ac:dyDescent="0.2">
      <c r="A94" s="5">
        <v>42078</v>
      </c>
      <c r="B94" s="6">
        <v>184.2</v>
      </c>
      <c r="C94" s="7">
        <v>169.3</v>
      </c>
      <c r="D94" s="7">
        <v>181.78</v>
      </c>
      <c r="E94" s="8">
        <v>13.580132360291394</v>
      </c>
      <c r="F94" s="7">
        <v>7704</v>
      </c>
      <c r="G94" s="8">
        <v>104621.33970368491</v>
      </c>
      <c r="H94" s="9">
        <v>12361.148456192317</v>
      </c>
      <c r="I94" s="8">
        <v>1614680.6153087742</v>
      </c>
      <c r="J94" s="8">
        <v>56944.471048164465</v>
      </c>
      <c r="K94" s="10">
        <f t="shared" si="7"/>
        <v>93</v>
      </c>
      <c r="L94" s="8">
        <f t="shared" si="4"/>
        <v>30914.479396397648</v>
      </c>
      <c r="M94" s="7">
        <f t="shared" si="5"/>
        <v>91.910966340933783</v>
      </c>
      <c r="N94" s="7">
        <f t="shared" si="5"/>
        <v>98.686210640608039</v>
      </c>
      <c r="O94" s="7">
        <f t="shared" si="6"/>
        <v>7.3724931380517882</v>
      </c>
    </row>
    <row r="95" spans="1:15" x14ac:dyDescent="0.2">
      <c r="A95" s="5">
        <v>42109</v>
      </c>
      <c r="B95" s="6">
        <v>183.8</v>
      </c>
      <c r="C95" s="7">
        <v>158.9</v>
      </c>
      <c r="D95" s="7">
        <v>165.02500000000001</v>
      </c>
      <c r="E95" s="8">
        <v>14.516315166184341</v>
      </c>
      <c r="F95" s="7">
        <v>7092</v>
      </c>
      <c r="G95" s="8">
        <v>102949.70715857935</v>
      </c>
      <c r="H95" s="9">
        <v>13617.967122018985</v>
      </c>
      <c r="I95" s="8">
        <v>1698382.8312699692</v>
      </c>
      <c r="J95" s="8">
        <v>57342.468416494143</v>
      </c>
      <c r="K95" s="10">
        <f t="shared" si="7"/>
        <v>94</v>
      </c>
      <c r="L95" s="8">
        <f t="shared" si="4"/>
        <v>31198.296200486475</v>
      </c>
      <c r="M95" s="7">
        <f t="shared" si="5"/>
        <v>86.452665941240483</v>
      </c>
      <c r="N95" s="7">
        <f t="shared" si="5"/>
        <v>89.785092491838952</v>
      </c>
      <c r="O95" s="7">
        <f t="shared" si="6"/>
        <v>7.8978863798609025</v>
      </c>
    </row>
    <row r="96" spans="1:15" x14ac:dyDescent="0.2">
      <c r="A96" s="5">
        <v>42139</v>
      </c>
      <c r="B96" s="6">
        <v>183.5</v>
      </c>
      <c r="C96" s="7">
        <v>149.72499999999999</v>
      </c>
      <c r="D96" s="7">
        <v>154.25</v>
      </c>
      <c r="E96" s="8">
        <v>12.36606913858974</v>
      </c>
      <c r="F96" s="7">
        <v>9378</v>
      </c>
      <c r="G96" s="8">
        <v>115968.99638169458</v>
      </c>
      <c r="H96" s="9">
        <v>16468.064807961182</v>
      </c>
      <c r="I96" s="8">
        <v>1943181.3180945581</v>
      </c>
      <c r="J96" s="8">
        <v>64951.231152405046</v>
      </c>
      <c r="K96" s="10">
        <f t="shared" si="7"/>
        <v>95</v>
      </c>
      <c r="L96" s="8">
        <f t="shared" si="4"/>
        <v>35395.766295588583</v>
      </c>
      <c r="M96" s="7">
        <f t="shared" si="5"/>
        <v>81.594005449591279</v>
      </c>
      <c r="N96" s="7">
        <f t="shared" si="5"/>
        <v>84.059945504087196</v>
      </c>
      <c r="O96" s="7">
        <f t="shared" si="6"/>
        <v>6.7390022553622559</v>
      </c>
    </row>
    <row r="97" spans="1:15" x14ac:dyDescent="0.2">
      <c r="A97" s="5">
        <v>42170</v>
      </c>
      <c r="B97" s="6">
        <v>183.7</v>
      </c>
      <c r="C97" s="7">
        <v>149.28</v>
      </c>
      <c r="D97" s="7">
        <v>158.13999999999999</v>
      </c>
      <c r="E97" s="8">
        <v>17.001341555712767</v>
      </c>
      <c r="F97" s="7">
        <v>7092</v>
      </c>
      <c r="G97" s="8">
        <v>120573.51431311494</v>
      </c>
      <c r="H97" s="9">
        <v>16492.485849977227</v>
      </c>
      <c r="I97" s="8">
        <v>1912833.8007185333</v>
      </c>
      <c r="J97" s="8">
        <v>66248.974614355888</v>
      </c>
      <c r="K97" s="10">
        <f t="shared" si="7"/>
        <v>96</v>
      </c>
      <c r="L97" s="8">
        <f t="shared" si="4"/>
        <v>36063.676981140932</v>
      </c>
      <c r="M97" s="7">
        <f t="shared" si="5"/>
        <v>81.262928688078389</v>
      </c>
      <c r="N97" s="7">
        <f t="shared" si="5"/>
        <v>86.086009798584641</v>
      </c>
      <c r="O97" s="7">
        <f t="shared" si="6"/>
        <v>9.2549491321245334</v>
      </c>
    </row>
    <row r="98" spans="1:15" x14ac:dyDescent="0.2">
      <c r="A98" s="5">
        <v>42200</v>
      </c>
      <c r="B98" s="6">
        <v>183.9</v>
      </c>
      <c r="C98" s="7">
        <v>151.25</v>
      </c>
      <c r="D98" s="7">
        <v>163.47499999999999</v>
      </c>
      <c r="E98" s="8">
        <v>16.387215345342224</v>
      </c>
      <c r="F98" s="7">
        <v>8460</v>
      </c>
      <c r="G98" s="8">
        <v>138635.84182159521</v>
      </c>
      <c r="H98" s="9">
        <v>18113.908968146792</v>
      </c>
      <c r="I98" s="8">
        <v>2106646.6057878877</v>
      </c>
      <c r="J98" s="8">
        <v>75060.200684811643</v>
      </c>
      <c r="K98" s="10">
        <f t="shared" si="7"/>
        <v>97</v>
      </c>
      <c r="L98" s="8">
        <f t="shared" si="4"/>
        <v>40815.769812295621</v>
      </c>
      <c r="M98" s="7">
        <f t="shared" si="5"/>
        <v>82.245785753126697</v>
      </c>
      <c r="N98" s="7">
        <f t="shared" si="5"/>
        <v>88.893420337139744</v>
      </c>
      <c r="O98" s="7">
        <f t="shared" si="6"/>
        <v>8.9109381975759785</v>
      </c>
    </row>
    <row r="99" spans="1:15" x14ac:dyDescent="0.2">
      <c r="A99" s="5">
        <v>42231</v>
      </c>
      <c r="B99" s="6">
        <v>184.6</v>
      </c>
      <c r="C99" s="7">
        <v>162.02500000000001</v>
      </c>
      <c r="D99" s="7">
        <v>172.52500000000001</v>
      </c>
      <c r="E99" s="8">
        <v>17.282467886183714</v>
      </c>
      <c r="F99" s="7">
        <v>8244</v>
      </c>
      <c r="G99" s="8">
        <v>142476.66525369853</v>
      </c>
      <c r="H99" s="9">
        <v>17789.580032879989</v>
      </c>
      <c r="I99" s="8">
        <v>2233514.1299042003</v>
      </c>
      <c r="J99" s="8">
        <v>77961.009039371711</v>
      </c>
      <c r="K99" s="10">
        <f t="shared" si="7"/>
        <v>98</v>
      </c>
      <c r="L99" s="8">
        <f t="shared" si="4"/>
        <v>42232.399262931591</v>
      </c>
      <c r="M99" s="7">
        <f t="shared" si="5"/>
        <v>87.770855904658731</v>
      </c>
      <c r="N99" s="7">
        <f t="shared" si="5"/>
        <v>93.458829902491885</v>
      </c>
      <c r="O99" s="7">
        <f t="shared" si="6"/>
        <v>9.3621169480951867</v>
      </c>
    </row>
    <row r="100" spans="1:15" x14ac:dyDescent="0.2">
      <c r="A100" s="5">
        <v>42262</v>
      </c>
      <c r="B100" s="6">
        <v>185.2</v>
      </c>
      <c r="C100" s="7">
        <v>167.88</v>
      </c>
      <c r="D100" s="7">
        <v>165.58</v>
      </c>
      <c r="E100" s="8">
        <v>12.748689832619899</v>
      </c>
      <c r="F100" s="7">
        <v>8496</v>
      </c>
      <c r="G100" s="8">
        <v>108312.86881793867</v>
      </c>
      <c r="H100" s="9">
        <v>14662.268338031547</v>
      </c>
      <c r="I100" s="8">
        <v>1982783.6144659123</v>
      </c>
      <c r="J100" s="8">
        <v>62660.109241962447</v>
      </c>
      <c r="K100" s="10">
        <f t="shared" si="7"/>
        <v>99</v>
      </c>
      <c r="L100" s="8">
        <f t="shared" si="4"/>
        <v>33833.752290476485</v>
      </c>
      <c r="M100" s="7">
        <f t="shared" si="5"/>
        <v>90.647948164146868</v>
      </c>
      <c r="N100" s="7">
        <f t="shared" si="5"/>
        <v>89.406047516198711</v>
      </c>
      <c r="O100" s="7">
        <f t="shared" si="6"/>
        <v>6.8837418102699237</v>
      </c>
    </row>
    <row r="101" spans="1:15" x14ac:dyDescent="0.2">
      <c r="A101" s="5">
        <v>42292</v>
      </c>
      <c r="B101" s="6">
        <v>185</v>
      </c>
      <c r="C101" s="7">
        <v>156.35</v>
      </c>
      <c r="D101" s="7">
        <v>162.19999999999999</v>
      </c>
      <c r="E101" s="8">
        <v>14.005427069190111</v>
      </c>
      <c r="F101" s="7">
        <v>7632</v>
      </c>
      <c r="G101" s="8">
        <v>106889.41939205892</v>
      </c>
      <c r="H101" s="9">
        <v>14402.76251765814</v>
      </c>
      <c r="I101" s="8">
        <v>1768413.9991087874</v>
      </c>
      <c r="J101" s="8">
        <v>59597.661714039859</v>
      </c>
      <c r="K101" s="10">
        <f t="shared" si="7"/>
        <v>100</v>
      </c>
      <c r="L101" s="8">
        <f t="shared" si="4"/>
        <v>32214.952277859382</v>
      </c>
      <c r="M101" s="7">
        <f t="shared" si="5"/>
        <v>84.513513513513502</v>
      </c>
      <c r="N101" s="7">
        <f t="shared" si="5"/>
        <v>87.675675675675663</v>
      </c>
      <c r="O101" s="7">
        <f t="shared" si="6"/>
        <v>7.5705011184811415</v>
      </c>
    </row>
    <row r="102" spans="1:15" x14ac:dyDescent="0.2">
      <c r="A102" s="5">
        <v>42323</v>
      </c>
      <c r="B102" s="6">
        <v>184.5</v>
      </c>
      <c r="C102" s="7">
        <v>151.19999999999999</v>
      </c>
      <c r="D102" s="7">
        <v>163.9</v>
      </c>
      <c r="E102" s="8">
        <v>14.9536027539061</v>
      </c>
      <c r="F102" s="7">
        <v>8298</v>
      </c>
      <c r="G102" s="8">
        <v>124084.99565191282</v>
      </c>
      <c r="H102" s="9">
        <v>16160.583941605839</v>
      </c>
      <c r="I102" s="8">
        <v>1875997.3095321378</v>
      </c>
      <c r="J102" s="8">
        <v>67068.743455945907</v>
      </c>
      <c r="K102" s="10">
        <f t="shared" si="7"/>
        <v>101</v>
      </c>
      <c r="L102" s="8">
        <f t="shared" si="4"/>
        <v>36351.622469347378</v>
      </c>
      <c r="M102" s="7">
        <f t="shared" si="5"/>
        <v>81.951219512195124</v>
      </c>
      <c r="N102" s="7">
        <f t="shared" si="5"/>
        <v>88.834688346883468</v>
      </c>
      <c r="O102" s="7">
        <f t="shared" si="6"/>
        <v>8.1049337419545253</v>
      </c>
    </row>
    <row r="103" spans="1:15" x14ac:dyDescent="0.2">
      <c r="A103" s="5">
        <v>42353</v>
      </c>
      <c r="B103" s="6">
        <v>184.3</v>
      </c>
      <c r="C103" s="7">
        <v>147.88</v>
      </c>
      <c r="D103" s="7">
        <v>168.06</v>
      </c>
      <c r="E103" s="8">
        <v>16.710167785637832</v>
      </c>
      <c r="F103" s="7">
        <v>8028</v>
      </c>
      <c r="G103" s="8">
        <v>134149.22698310053</v>
      </c>
      <c r="H103" s="9">
        <v>16636.817117174145</v>
      </c>
      <c r="I103" s="8">
        <v>1842487.2670038461</v>
      </c>
      <c r="J103" s="8">
        <v>70277.532735328088</v>
      </c>
      <c r="K103" s="10">
        <f t="shared" si="7"/>
        <v>102</v>
      </c>
      <c r="L103" s="8">
        <f t="shared" si="4"/>
        <v>38132.139302945245</v>
      </c>
      <c r="M103" s="7">
        <f t="shared" si="5"/>
        <v>80.238741182854028</v>
      </c>
      <c r="N103" s="7">
        <f t="shared" si="5"/>
        <v>91.188279978296251</v>
      </c>
      <c r="O103" s="7">
        <f t="shared" si="6"/>
        <v>9.0668300518924738</v>
      </c>
    </row>
    <row r="104" spans="1:15" x14ac:dyDescent="0.2">
      <c r="A104" s="5">
        <v>42384</v>
      </c>
      <c r="B104" s="6">
        <v>185.2</v>
      </c>
      <c r="C104" s="7">
        <v>157.17500000000001</v>
      </c>
      <c r="D104" s="7">
        <v>167.65</v>
      </c>
      <c r="E104" s="8">
        <v>13.301275776942644</v>
      </c>
      <c r="F104" s="7">
        <v>7452</v>
      </c>
      <c r="G104" s="8">
        <v>99121.107089776589</v>
      </c>
      <c r="H104" s="9">
        <v>12725.818517663356</v>
      </c>
      <c r="I104" s="8">
        <v>1548542.7493456316</v>
      </c>
      <c r="J104" s="8">
        <v>54174.015881948006</v>
      </c>
      <c r="K104" s="10">
        <f t="shared" si="7"/>
        <v>103</v>
      </c>
      <c r="L104" s="8">
        <f t="shared" si="4"/>
        <v>29251.628445976246</v>
      </c>
      <c r="M104" s="7">
        <f t="shared" si="5"/>
        <v>84.867710583153354</v>
      </c>
      <c r="N104" s="7">
        <f t="shared" si="5"/>
        <v>90.523758099352065</v>
      </c>
      <c r="O104" s="7">
        <f t="shared" si="6"/>
        <v>7.1821143504009957</v>
      </c>
    </row>
    <row r="105" spans="1:15" x14ac:dyDescent="0.2">
      <c r="A105" s="5">
        <v>42415</v>
      </c>
      <c r="B105" s="6">
        <v>186.2</v>
      </c>
      <c r="C105" s="7">
        <v>164.75</v>
      </c>
      <c r="D105" s="7">
        <v>180.9</v>
      </c>
      <c r="E105" s="8">
        <v>17.164756329844106</v>
      </c>
      <c r="F105" s="7">
        <v>5580</v>
      </c>
      <c r="G105" s="8">
        <v>95779.340320530115</v>
      </c>
      <c r="H105" s="9">
        <v>11247.956024880661</v>
      </c>
      <c r="I105" s="8">
        <v>1413213.8262523361</v>
      </c>
      <c r="J105" s="8">
        <v>51353.017908038099</v>
      </c>
      <c r="K105" s="10">
        <f t="shared" si="7"/>
        <v>104</v>
      </c>
      <c r="L105" s="8">
        <f t="shared" si="4"/>
        <v>27579.494042985018</v>
      </c>
      <c r="M105" s="7">
        <f t="shared" si="5"/>
        <v>88.480128893662737</v>
      </c>
      <c r="N105" s="7">
        <f t="shared" si="5"/>
        <v>97.153598281417842</v>
      </c>
      <c r="O105" s="7">
        <f t="shared" si="6"/>
        <v>9.2184513049646117</v>
      </c>
    </row>
    <row r="106" spans="1:15" x14ac:dyDescent="0.2">
      <c r="A106" s="5">
        <v>42444</v>
      </c>
      <c r="B106" s="6">
        <v>187.4</v>
      </c>
      <c r="C106" s="7">
        <v>173.6</v>
      </c>
      <c r="D106" s="7">
        <v>189.66</v>
      </c>
      <c r="E106" s="8">
        <v>13.005481981211959</v>
      </c>
      <c r="F106" s="7">
        <v>8334</v>
      </c>
      <c r="G106" s="8">
        <v>108387.68683142046</v>
      </c>
      <c r="H106" s="9">
        <v>12154.225623520342</v>
      </c>
      <c r="I106" s="8">
        <v>1613352.0297175911</v>
      </c>
      <c r="J106" s="8">
        <v>58280.90955339685</v>
      </c>
      <c r="K106" s="10">
        <f t="shared" si="7"/>
        <v>105</v>
      </c>
      <c r="L106" s="8">
        <f t="shared" si="4"/>
        <v>31099.738288899065</v>
      </c>
      <c r="M106" s="7">
        <f t="shared" si="5"/>
        <v>92.636072572038415</v>
      </c>
      <c r="N106" s="7">
        <f t="shared" si="5"/>
        <v>101.20597652081109</v>
      </c>
      <c r="O106" s="7">
        <f t="shared" si="6"/>
        <v>6.9399583677758594</v>
      </c>
    </row>
    <row r="107" spans="1:15" x14ac:dyDescent="0.2">
      <c r="A107" s="5">
        <v>42475</v>
      </c>
      <c r="B107" s="6">
        <v>188</v>
      </c>
      <c r="C107" s="7">
        <v>179.77500000000001</v>
      </c>
      <c r="D107" s="7">
        <v>217.07499999999999</v>
      </c>
      <c r="E107" s="8">
        <v>16.643525511097618</v>
      </c>
      <c r="F107" s="7">
        <v>7362</v>
      </c>
      <c r="G107" s="8">
        <v>122529.63481270066</v>
      </c>
      <c r="H107" s="9">
        <v>11369.535088824492</v>
      </c>
      <c r="I107" s="8">
        <v>1481476.9514665294</v>
      </c>
      <c r="J107" s="8">
        <v>61751.944763739433</v>
      </c>
      <c r="K107" s="10">
        <f t="shared" si="7"/>
        <v>106</v>
      </c>
      <c r="L107" s="8">
        <f t="shared" si="4"/>
        <v>32846.779129648639</v>
      </c>
      <c r="M107" s="7">
        <f t="shared" si="5"/>
        <v>95.625000000000014</v>
      </c>
      <c r="N107" s="7">
        <f t="shared" si="5"/>
        <v>115.46542553191489</v>
      </c>
      <c r="O107" s="7">
        <f t="shared" si="6"/>
        <v>8.8529391016476691</v>
      </c>
    </row>
    <row r="108" spans="1:15" x14ac:dyDescent="0.2">
      <c r="A108" s="5">
        <v>42505</v>
      </c>
      <c r="B108" s="6">
        <v>189.1</v>
      </c>
      <c r="C108" s="7">
        <v>198.34</v>
      </c>
      <c r="D108" s="7">
        <v>228.44</v>
      </c>
      <c r="E108" s="8">
        <v>15.317037068760373</v>
      </c>
      <c r="F108" s="7">
        <v>8712</v>
      </c>
      <c r="G108" s="8">
        <v>133442.02694304037</v>
      </c>
      <c r="H108" s="9">
        <v>12087.370542199729</v>
      </c>
      <c r="I108" s="8">
        <v>1782659.4146163727</v>
      </c>
      <c r="J108" s="8">
        <v>69302.271248974517</v>
      </c>
      <c r="K108" s="10">
        <f t="shared" si="7"/>
        <v>107</v>
      </c>
      <c r="L108" s="8">
        <f t="shared" si="4"/>
        <v>36648.47765678187</v>
      </c>
      <c r="M108" s="7">
        <f t="shared" si="5"/>
        <v>104.88630354309889</v>
      </c>
      <c r="N108" s="7">
        <f t="shared" si="5"/>
        <v>120.80380750925436</v>
      </c>
      <c r="O108" s="7">
        <f t="shared" si="6"/>
        <v>8.0999667206559351</v>
      </c>
    </row>
    <row r="109" spans="1:15" x14ac:dyDescent="0.2">
      <c r="A109" s="5">
        <v>42536</v>
      </c>
      <c r="B109" s="6">
        <v>189.7</v>
      </c>
      <c r="C109" s="7">
        <v>196.92500000000001</v>
      </c>
      <c r="D109" s="7">
        <v>205.625</v>
      </c>
      <c r="E109" s="8">
        <v>14.816194696694742</v>
      </c>
      <c r="F109" s="7">
        <v>8298</v>
      </c>
      <c r="G109" s="8">
        <v>122944.78359317296</v>
      </c>
      <c r="H109" s="9">
        <v>13006.384300086944</v>
      </c>
      <c r="I109" s="8">
        <v>2004741.7823650963</v>
      </c>
      <c r="J109" s="8">
        <v>68198.26384872917</v>
      </c>
      <c r="K109" s="10">
        <f t="shared" si="7"/>
        <v>108</v>
      </c>
      <c r="L109" s="8">
        <f t="shared" si="4"/>
        <v>35950.587163273158</v>
      </c>
      <c r="M109" s="7">
        <f t="shared" si="5"/>
        <v>103.80864522930945</v>
      </c>
      <c r="N109" s="7">
        <f t="shared" si="5"/>
        <v>108.3948339483395</v>
      </c>
      <c r="O109" s="7">
        <f t="shared" si="6"/>
        <v>7.8103293076935918</v>
      </c>
    </row>
    <row r="110" spans="1:15" x14ac:dyDescent="0.2">
      <c r="A110" s="5"/>
      <c r="B110" s="6"/>
      <c r="C110" s="7"/>
      <c r="D110" s="7"/>
      <c r="E110" s="8"/>
      <c r="F110" s="7"/>
      <c r="G110" s="8"/>
      <c r="H110" s="9"/>
      <c r="I110" s="8"/>
      <c r="J110" s="8"/>
      <c r="K110" s="10"/>
      <c r="L110" s="8"/>
      <c r="M110" s="7"/>
      <c r="N110" s="7"/>
      <c r="O110" s="7"/>
    </row>
    <row r="111" spans="1:15" ht="15.75" x14ac:dyDescent="0.2">
      <c r="A111" s="12" t="s">
        <v>11</v>
      </c>
      <c r="B111" s="13">
        <f>+AVERAGE(B2:B109)</f>
        <v>170.05185185185184</v>
      </c>
      <c r="C111" s="13">
        <f t="shared" ref="C111:N111" si="8">+AVERAGE(C2:C109)</f>
        <v>131.30220370370367</v>
      </c>
      <c r="D111" s="13">
        <f t="shared" si="8"/>
        <v>148.00298148148147</v>
      </c>
      <c r="E111" s="14">
        <f t="shared" si="8"/>
        <v>12.552448847647993</v>
      </c>
      <c r="F111" s="13">
        <f t="shared" si="8"/>
        <v>9252.3333333333339</v>
      </c>
      <c r="G111" s="14">
        <f t="shared" si="8"/>
        <v>113619.54903054806</v>
      </c>
      <c r="H111" s="15">
        <f t="shared" si="8"/>
        <v>16280.058691394857</v>
      </c>
      <c r="I111" s="14">
        <f t="shared" si="8"/>
        <v>1582619.617676686</v>
      </c>
      <c r="J111" s="14">
        <f t="shared" si="8"/>
        <v>59777.653536477694</v>
      </c>
      <c r="K111" s="13">
        <f t="shared" si="8"/>
        <v>54.5</v>
      </c>
      <c r="L111" s="14">
        <f t="shared" si="8"/>
        <v>35193.7902399624</v>
      </c>
      <c r="M111" s="13">
        <f t="shared" si="8"/>
        <v>76.876949401334599</v>
      </c>
      <c r="N111" s="13">
        <f t="shared" si="8"/>
        <v>86.85228273172541</v>
      </c>
      <c r="O111" s="16">
        <f t="shared" si="6"/>
        <v>7.3815419890773146</v>
      </c>
    </row>
    <row r="112" spans="1:15" x14ac:dyDescent="0.2">
      <c r="C112" s="18"/>
      <c r="D112" s="18"/>
      <c r="E112" s="18"/>
      <c r="F112" s="18"/>
      <c r="G112" s="18"/>
      <c r="I112" s="18"/>
      <c r="J112" s="18"/>
      <c r="K112" s="18"/>
      <c r="L112" s="18"/>
      <c r="M112" s="18"/>
      <c r="N112" s="18"/>
      <c r="O112" s="18"/>
    </row>
    <row r="113" spans="3:15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</row>
    <row r="114" spans="3:15" x14ac:dyDescent="0.2">
      <c r="C114" s="18"/>
      <c r="D114" s="18"/>
      <c r="E114" s="18"/>
      <c r="F114" s="18"/>
      <c r="G114" s="18"/>
      <c r="I114" s="18"/>
      <c r="J114" s="18"/>
      <c r="K114" s="18"/>
      <c r="L114" s="18"/>
      <c r="M114" s="18"/>
      <c r="N114" s="18"/>
      <c r="O114" s="18"/>
    </row>
    <row r="115" spans="3:15" x14ac:dyDescent="0.2">
      <c r="C115" s="18"/>
      <c r="D115" s="18"/>
      <c r="E115" s="18"/>
      <c r="F115" s="18"/>
      <c r="G115" s="18"/>
      <c r="I115" s="18"/>
      <c r="J115" s="18"/>
      <c r="K115" s="18"/>
      <c r="L115" s="18"/>
      <c r="M115" s="18"/>
      <c r="N115" s="18"/>
      <c r="O115" s="18"/>
    </row>
    <row r="116" spans="3:15" x14ac:dyDescent="0.2">
      <c r="C116" s="18"/>
      <c r="D116" s="18"/>
      <c r="E116" s="18"/>
      <c r="F116" s="18"/>
      <c r="G116" s="18"/>
      <c r="I116" s="18"/>
      <c r="J116" s="18"/>
      <c r="K116" s="18"/>
      <c r="L116" s="18"/>
      <c r="M116" s="18"/>
      <c r="N116" s="18"/>
      <c r="O116" s="18"/>
    </row>
  </sheetData>
  <printOptions horizontalCentered="1" verticalCentered="1" gridLines="1"/>
  <pageMargins left="0.75" right="0.75" top="1" bottom="1" header="0.5" footer="0.5"/>
  <pageSetup scale="60" firstPageNumber="4294967295" orientation="landscape" horizontalDpi="300" verticalDpi="300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Bob's Data</vt:lpstr>
      <vt:lpstr>'Bob''s Data'!Print_Area</vt:lpstr>
      <vt:lpstr>'Bob''s Data'!Print_Titles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Behnam Abrams</dc:creator>
  <cp:lastModifiedBy>Behnam Abrams</cp:lastModifiedBy>
  <dcterms:created xsi:type="dcterms:W3CDTF">2020-04-08T22:03:23Z</dcterms:created>
  <dcterms:modified xsi:type="dcterms:W3CDTF">2020-04-08T23:20:21Z</dcterms:modified>
</cp:coreProperties>
</file>